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6" windowWidth="22980" windowHeight="9288" activeTab="2"/>
  </bookViews>
  <sheets>
    <sheet name="2023" sheetId="1" r:id="rId1"/>
    <sheet name="ноябрь23" sheetId="2" r:id="rId2"/>
    <sheet name="декабрь2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E22" i="3" l="1"/>
  <c r="E21" i="3"/>
  <c r="E19" i="3"/>
  <c r="E18" i="3"/>
  <c r="E17" i="3"/>
  <c r="E22" i="2"/>
  <c r="E21" i="2"/>
  <c r="E19" i="2"/>
  <c r="E18" i="2"/>
  <c r="E17" i="2"/>
  <c r="AB21" i="1"/>
  <c r="AC21" i="1" s="1"/>
  <c r="AA21" i="1"/>
  <c r="AD21" i="1" s="1"/>
  <c r="AE21" i="1" s="1"/>
  <c r="AD20" i="1"/>
  <c r="AE20" i="1" s="1"/>
  <c r="AC20" i="1"/>
  <c r="AB20" i="1"/>
  <c r="AA20" i="1"/>
  <c r="AD18" i="1"/>
  <c r="AE18" i="1" s="1"/>
  <c r="AC18" i="1"/>
  <c r="AA18" i="1"/>
  <c r="AD17" i="1"/>
  <c r="AE17" i="1" s="1"/>
  <c r="AC17" i="1"/>
  <c r="AA17" i="1"/>
  <c r="AD16" i="1"/>
  <c r="AE16" i="1" s="1"/>
  <c r="AB16" i="1"/>
  <c r="AA16" i="1"/>
  <c r="AC16" i="1" s="1"/>
</calcChain>
</file>

<file path=xl/sharedStrings.xml><?xml version="1.0" encoding="utf-8"?>
<sst xmlns="http://schemas.openxmlformats.org/spreadsheetml/2006/main" count="89" uniqueCount="37">
  <si>
    <t>МУП "Водоканал" г.Йошкар-Олы</t>
  </si>
  <si>
    <t>Аналитический центр контроля качества вод</t>
  </si>
  <si>
    <t>Лаборатория питьевых вод</t>
  </si>
  <si>
    <t>424039, г.Йошкар-Ола, ул.Дружбы,2</t>
  </si>
  <si>
    <t>тел: (8362) 41-84-92, факс: (8362) 41-82-48</t>
  </si>
  <si>
    <t>E-mail: lab@vod12.ru</t>
  </si>
  <si>
    <t xml:space="preserve">Аккредитован в Федеральной службе по </t>
  </si>
  <si>
    <t>аккредитации (Росаккредитация)</t>
  </si>
  <si>
    <t>№ аттестата: РОСС RU.0001.514088</t>
  </si>
  <si>
    <t>С В Е Д Е Н И Я</t>
  </si>
  <si>
    <t>о качестве питьевых вод г.Йошкар-Ола за  2023 год.</t>
  </si>
  <si>
    <t xml:space="preserve">
№№
п.п.</t>
  </si>
  <si>
    <t xml:space="preserve">
Контролируемый показатель</t>
  </si>
  <si>
    <t>Всего
отобрано
проб</t>
  </si>
  <si>
    <t>Не соответствуют  требованиям СанПиН 
2.1.4.1074-01
"Вода питьевая"</t>
  </si>
  <si>
    <t xml:space="preserve">Не соответствуют  требованиям СанПиН 
1.2.3685-21
</t>
  </si>
  <si>
    <t>Соответствуют  требованиям СанПиН
1.2.3685-21</t>
  </si>
  <si>
    <t>к-во проб</t>
  </si>
  <si>
    <t>%</t>
  </si>
  <si>
    <t xml:space="preserve">
Химические показатели:</t>
  </si>
  <si>
    <t>1.  </t>
  </si>
  <si>
    <t>Мутность, мг/л</t>
  </si>
  <si>
    <t>2.  </t>
  </si>
  <si>
    <t>Цветность, градус</t>
  </si>
  <si>
    <t>3.  </t>
  </si>
  <si>
    <t>Хлор остаточный общий</t>
  </si>
  <si>
    <t xml:space="preserve">
Микробиологические показатели:</t>
  </si>
  <si>
    <t>Общие колиформные бактерии, КОЕ в 100мл</t>
  </si>
  <si>
    <t>E.coli,  КОЕ в 100мл</t>
  </si>
  <si>
    <t xml:space="preserve">           Зав. лабораторией питьевых вод:                                                              О.С.Жданова</t>
  </si>
  <si>
    <t>о качестве питьевых вод городского округа г.Йошкар-Ола за Ноябрь месяц 2023г.</t>
  </si>
  <si>
    <t xml:space="preserve">Проведено исследованй </t>
  </si>
  <si>
    <t xml:space="preserve">            Зав. лабораторией питьевых вод:                                                              О.С.Жданова</t>
  </si>
  <si>
    <t>о качестве питьевых вод городского округа г.Йошкар-Ола за Декабрь месяц 2023г.</t>
  </si>
  <si>
    <t>Химические показатели:</t>
  </si>
  <si>
    <t>Микробиологические показатели:</t>
  </si>
  <si>
    <t xml:space="preserve">    Зав. лабораторией питьевых вод:                                                              О.С.Жданова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</si>
</sst>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name val="Arial"/>
      <family val="2"/>
      <charset val="204"/>
    </font>
    <font>
      <sz val="11"/>
      <name val="Arial Cyr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sz val="12"/>
      <name val="Arial Cyr"/>
      <charset val="204"/>
    </font>
    <font>
      <b/>
      <sz val="12"/>
      <name val="Arial"/>
      <family val="2"/>
      <charset val="204"/>
    </font>
    <font>
      <sz val="12"/>
      <name val="Times New Roman"/>
      <family val="1"/>
      <charset val="204"/>
    </font>
    <font>
      <sz val="12"/>
      <color rgb="FFFF0000"/>
      <name val="Arial Cyr"/>
      <charset val="204"/>
    </font>
    <font>
      <i/>
      <sz val="14"/>
      <name val="Times New Roman"/>
      <family val="1"/>
      <charset val="204"/>
    </font>
    <font>
      <b/>
      <sz val="12"/>
      <name val="Arial Cyr"/>
      <charset val="204"/>
    </font>
    <font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indent="1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5" fillId="0" borderId="2" xfId="0" applyFont="1" applyBorder="1"/>
    <xf numFmtId="0" fontId="8" fillId="0" borderId="2" xfId="0" applyFont="1" applyBorder="1"/>
    <xf numFmtId="0" fontId="7" fillId="0" borderId="3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 wrapText="1"/>
    </xf>
    <xf numFmtId="0" fontId="5" fillId="0" borderId="6" xfId="0" applyFont="1" applyBorder="1"/>
    <xf numFmtId="0" fontId="8" fillId="0" borderId="6" xfId="0" applyFont="1" applyBorder="1"/>
    <xf numFmtId="0" fontId="7" fillId="0" borderId="7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 vertical="top" wrapText="1"/>
    </xf>
    <xf numFmtId="0" fontId="7" fillId="0" borderId="9" xfId="0" applyFont="1" applyBorder="1" applyAlignment="1">
      <alignment horizontal="center" vertical="top" wrapText="1"/>
    </xf>
    <xf numFmtId="0" fontId="9" fillId="0" borderId="10" xfId="0" applyFont="1" applyBorder="1" applyAlignment="1">
      <alignment horizontal="center" wrapText="1"/>
    </xf>
    <xf numFmtId="0" fontId="7" fillId="0" borderId="10" xfId="0" applyFont="1" applyBorder="1" applyAlignment="1">
      <alignment horizontal="center" vertical="top" wrapText="1"/>
    </xf>
    <xf numFmtId="0" fontId="5" fillId="0" borderId="10" xfId="0" applyFont="1" applyBorder="1"/>
    <xf numFmtId="0" fontId="8" fillId="0" borderId="10" xfId="0" applyFont="1" applyBorder="1"/>
    <xf numFmtId="0" fontId="8" fillId="0" borderId="11" xfId="0" applyFont="1" applyBorder="1"/>
    <xf numFmtId="0" fontId="5" fillId="0" borderId="1" xfId="0" applyFont="1" applyBorder="1"/>
    <xf numFmtId="0" fontId="5" fillId="0" borderId="4" xfId="0" applyFont="1" applyBorder="1"/>
    <xf numFmtId="0" fontId="7" fillId="0" borderId="12" xfId="0" applyFont="1" applyBorder="1" applyAlignment="1">
      <alignment horizontal="center" vertical="top" wrapText="1"/>
    </xf>
    <xf numFmtId="0" fontId="7" fillId="0" borderId="13" xfId="0" applyFont="1" applyBorder="1" applyAlignment="1">
      <alignment horizontal="left" vertical="top" wrapText="1"/>
    </xf>
    <xf numFmtId="0" fontId="7" fillId="0" borderId="13" xfId="0" applyFont="1" applyBorder="1" applyAlignment="1">
      <alignment horizontal="center" vertical="top" wrapText="1"/>
    </xf>
    <xf numFmtId="0" fontId="7" fillId="0" borderId="14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164" fontId="5" fillId="0" borderId="13" xfId="0" applyNumberFormat="1" applyFont="1" applyBorder="1" applyAlignment="1">
      <alignment horizontal="center"/>
    </xf>
    <xf numFmtId="2" fontId="5" fillId="0" borderId="15" xfId="0" applyNumberFormat="1" applyFont="1" applyBorder="1" applyAlignment="1">
      <alignment horizontal="center"/>
    </xf>
    <xf numFmtId="164" fontId="5" fillId="0" borderId="15" xfId="0" applyNumberFormat="1" applyFont="1" applyBorder="1" applyAlignment="1">
      <alignment horizontal="center"/>
    </xf>
    <xf numFmtId="0" fontId="9" fillId="0" borderId="13" xfId="0" applyFont="1" applyBorder="1" applyAlignment="1">
      <alignment horizontal="left" wrapText="1"/>
    </xf>
    <xf numFmtId="0" fontId="7" fillId="0" borderId="5" xfId="0" applyFont="1" applyBorder="1" applyAlignment="1">
      <alignment horizontal="center" vertical="top" wrapText="1"/>
    </xf>
    <xf numFmtId="0" fontId="7" fillId="0" borderId="6" xfId="0" applyFont="1" applyBorder="1" applyAlignment="1">
      <alignment vertical="top" wrapText="1"/>
    </xf>
    <xf numFmtId="0" fontId="7" fillId="0" borderId="16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164" fontId="5" fillId="0" borderId="6" xfId="0" applyNumberFormat="1" applyFont="1" applyBorder="1" applyAlignment="1">
      <alignment horizontal="center"/>
    </xf>
    <xf numFmtId="164" fontId="5" fillId="0" borderId="8" xfId="0" applyNumberFormat="1" applyFont="1" applyBorder="1" applyAlignment="1">
      <alignment horizontal="center"/>
    </xf>
    <xf numFmtId="0" fontId="7" fillId="0" borderId="0" xfId="0" applyFont="1" applyBorder="1" applyAlignment="1">
      <alignment horizontal="left" vertical="top" wrapText="1"/>
    </xf>
    <xf numFmtId="0" fontId="7" fillId="0" borderId="0" xfId="0" applyFont="1"/>
    <xf numFmtId="0" fontId="7" fillId="0" borderId="17" xfId="0" applyFont="1" applyBorder="1" applyAlignment="1">
      <alignment vertical="top" wrapText="1"/>
    </xf>
    <xf numFmtId="0" fontId="7" fillId="0" borderId="18" xfId="0" applyFont="1" applyBorder="1" applyAlignment="1">
      <alignment vertical="top" wrapText="1"/>
    </xf>
    <xf numFmtId="0" fontId="5" fillId="0" borderId="0" xfId="0" applyFont="1" applyBorder="1"/>
    <xf numFmtId="0" fontId="10" fillId="0" borderId="0" xfId="0" applyFont="1"/>
    <xf numFmtId="0" fontId="6" fillId="0" borderId="19" xfId="0" applyFont="1" applyBorder="1" applyAlignment="1">
      <alignment horizontal="center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top" wrapText="1"/>
    </xf>
    <xf numFmtId="0" fontId="7" fillId="0" borderId="23" xfId="0" applyFont="1" applyBorder="1" applyAlignment="1">
      <alignment horizontal="center" vertical="top" wrapText="1"/>
    </xf>
    <xf numFmtId="0" fontId="7" fillId="0" borderId="24" xfId="0" applyFont="1" applyBorder="1" applyAlignment="1">
      <alignment horizontal="center" vertical="top" wrapText="1"/>
    </xf>
    <xf numFmtId="0" fontId="7" fillId="0" borderId="2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top" wrapText="1"/>
    </xf>
    <xf numFmtId="0" fontId="7" fillId="0" borderId="26" xfId="0" applyFont="1" applyBorder="1" applyAlignment="1">
      <alignment horizontal="center" vertical="top" wrapText="1"/>
    </xf>
    <xf numFmtId="0" fontId="9" fillId="0" borderId="10" xfId="0" applyFont="1" applyBorder="1" applyAlignment="1">
      <alignment horizontal="center" vertical="top" wrapText="1"/>
    </xf>
    <xf numFmtId="0" fontId="7" fillId="0" borderId="27" xfId="0" applyFont="1" applyBorder="1" applyAlignment="1">
      <alignment horizontal="center" vertical="top" wrapText="1"/>
    </xf>
    <xf numFmtId="0" fontId="7" fillId="0" borderId="13" xfId="0" applyFont="1" applyBorder="1" applyAlignment="1">
      <alignment vertical="top" wrapText="1"/>
    </xf>
    <xf numFmtId="0" fontId="7" fillId="0" borderId="15" xfId="0" applyFont="1" applyBorder="1" applyAlignment="1">
      <alignment horizontal="center" vertical="top" wrapText="1"/>
    </xf>
    <xf numFmtId="0" fontId="9" fillId="0" borderId="13" xfId="0" applyFont="1" applyBorder="1" applyAlignment="1">
      <alignment horizontal="center" vertical="top" wrapText="1"/>
    </xf>
    <xf numFmtId="0" fontId="7" fillId="0" borderId="0" xfId="0" applyFont="1" applyBorder="1" applyAlignment="1">
      <alignment vertical="top" wrapText="1"/>
    </xf>
    <xf numFmtId="0" fontId="11" fillId="0" borderId="0" xfId="0" applyFont="1"/>
    <xf numFmtId="0" fontId="7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48;&#1079;&#1086;&#1073;&#1088;&#1072;&#1078;&#1077;&#1085;&#1080;&#1103;-&#1044;&#1086;&#1082;&#1091;&#1084;&#1077;&#1085;&#1090;&#1099;\&#1054;&#1090;&#1095;&#1077;&#1090;&#1099;\2023\2023-&#1089;&#1072;&#1081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сводная"/>
      <sheetName val="год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7">
          <cell r="AI17">
            <v>6140</v>
          </cell>
          <cell r="AJ17">
            <v>1</v>
          </cell>
        </row>
        <row r="18">
          <cell r="AI18">
            <v>6140</v>
          </cell>
        </row>
        <row r="19">
          <cell r="AI19">
            <v>6791</v>
          </cell>
        </row>
        <row r="21">
          <cell r="AI21">
            <v>3525</v>
          </cell>
          <cell r="AJ21">
            <v>0</v>
          </cell>
        </row>
        <row r="22">
          <cell r="AI22">
            <v>3525</v>
          </cell>
          <cell r="AJ22">
            <v>0</v>
          </cell>
        </row>
      </sheetData>
      <sheetData sheetId="1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6"/>
  <sheetViews>
    <sheetView topLeftCell="A16" workbookViewId="0">
      <selection activeCell="AK13" sqref="AK13"/>
    </sheetView>
  </sheetViews>
  <sheetFormatPr defaultRowHeight="14.4" x14ac:dyDescent="0.3"/>
  <cols>
    <col min="1" max="1" width="6.44140625" customWidth="1"/>
    <col min="2" max="2" width="33.21875" customWidth="1"/>
    <col min="3" max="26" width="0" hidden="1" customWidth="1"/>
    <col min="27" max="27" width="10.44140625" customWidth="1"/>
    <col min="28" max="28" width="15.5546875" customWidth="1"/>
    <col min="29" max="29" width="9.77734375" customWidth="1"/>
    <col min="30" max="30" width="13.33203125" customWidth="1"/>
    <col min="31" max="31" width="9.109375"/>
  </cols>
  <sheetData>
    <row r="1" spans="1:31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</row>
    <row r="2" spans="1:31" x14ac:dyDescent="0.3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1:31" x14ac:dyDescent="0.3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</row>
    <row r="4" spans="1:31" x14ac:dyDescent="0.3">
      <c r="A4" s="3" t="s">
        <v>3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</row>
    <row r="5" spans="1:31" x14ac:dyDescent="0.3">
      <c r="A5" s="3" t="s">
        <v>4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</row>
    <row r="6" spans="1:31" x14ac:dyDescent="0.3">
      <c r="A6" s="3" t="s">
        <v>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x14ac:dyDescent="0.3">
      <c r="A7" s="3" t="s">
        <v>6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</row>
    <row r="8" spans="1:31" x14ac:dyDescent="0.3">
      <c r="A8" s="3" t="s">
        <v>7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</row>
    <row r="9" spans="1:31" x14ac:dyDescent="0.3">
      <c r="A9" s="3" t="s">
        <v>8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</row>
    <row r="10" spans="1:31" ht="15.6" x14ac:dyDescent="0.3">
      <c r="A10" s="5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</row>
    <row r="11" spans="1:31" ht="15.6" x14ac:dyDescent="0.3">
      <c r="A11" s="7" t="s">
        <v>9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</row>
    <row r="12" spans="1:31" ht="16.2" thickBot="1" x14ac:dyDescent="0.35">
      <c r="A12" s="7" t="s">
        <v>10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</row>
    <row r="13" spans="1:31" ht="53.4" customHeight="1" x14ac:dyDescent="0.3">
      <c r="A13" s="8" t="s">
        <v>11</v>
      </c>
      <c r="B13" s="9" t="s">
        <v>12</v>
      </c>
      <c r="C13" s="10" t="s">
        <v>13</v>
      </c>
      <c r="D13" s="10" t="s">
        <v>14</v>
      </c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2"/>
      <c r="Z13" s="12"/>
      <c r="AA13" s="13" t="s">
        <v>13</v>
      </c>
      <c r="AB13" s="9" t="s">
        <v>15</v>
      </c>
      <c r="AC13" s="9"/>
      <c r="AD13" s="9" t="s">
        <v>16</v>
      </c>
      <c r="AE13" s="14"/>
    </row>
    <row r="14" spans="1:31" ht="16.2" thickBot="1" x14ac:dyDescent="0.35">
      <c r="A14" s="15"/>
      <c r="B14" s="16"/>
      <c r="C14" s="17"/>
      <c r="D14" s="17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9"/>
      <c r="Z14" s="19"/>
      <c r="AA14" s="20"/>
      <c r="AB14" s="17" t="s">
        <v>17</v>
      </c>
      <c r="AC14" s="17" t="s">
        <v>18</v>
      </c>
      <c r="AD14" s="17" t="s">
        <v>17</v>
      </c>
      <c r="AE14" s="21" t="s">
        <v>18</v>
      </c>
    </row>
    <row r="15" spans="1:31" ht="36" x14ac:dyDescent="0.35">
      <c r="A15" s="22"/>
      <c r="B15" s="23" t="s">
        <v>19</v>
      </c>
      <c r="C15" s="24"/>
      <c r="D15" s="24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6"/>
      <c r="Z15" s="27"/>
      <c r="AA15" s="28"/>
      <c r="AB15" s="11"/>
      <c r="AC15" s="11"/>
      <c r="AD15" s="11"/>
      <c r="AE15" s="29"/>
    </row>
    <row r="16" spans="1:31" ht="15.6" x14ac:dyDescent="0.3">
      <c r="A16" s="30" t="s">
        <v>20</v>
      </c>
      <c r="B16" s="31" t="s">
        <v>21</v>
      </c>
      <c r="C16" s="32">
        <v>362</v>
      </c>
      <c r="D16" s="32">
        <v>5</v>
      </c>
      <c r="E16" s="32">
        <v>325</v>
      </c>
      <c r="F16" s="32">
        <v>2</v>
      </c>
      <c r="G16" s="32">
        <v>444</v>
      </c>
      <c r="H16" s="32">
        <v>0</v>
      </c>
      <c r="I16" s="32">
        <v>443</v>
      </c>
      <c r="J16" s="32">
        <v>0</v>
      </c>
      <c r="K16" s="32">
        <v>388</v>
      </c>
      <c r="L16" s="32">
        <v>4</v>
      </c>
      <c r="M16" s="32">
        <v>438</v>
      </c>
      <c r="N16" s="32">
        <v>2</v>
      </c>
      <c r="O16" s="32">
        <v>448</v>
      </c>
      <c r="P16" s="32">
        <v>2</v>
      </c>
      <c r="Q16" s="32">
        <v>461</v>
      </c>
      <c r="R16" s="32">
        <v>2</v>
      </c>
      <c r="S16" s="32">
        <v>414</v>
      </c>
      <c r="T16" s="32">
        <v>2</v>
      </c>
      <c r="U16" s="32">
        <v>447</v>
      </c>
      <c r="V16" s="32">
        <v>1</v>
      </c>
      <c r="W16" s="32">
        <v>433</v>
      </c>
      <c r="X16" s="32">
        <v>0</v>
      </c>
      <c r="Y16" s="32">
        <v>431</v>
      </c>
      <c r="Z16" s="33">
        <v>0</v>
      </c>
      <c r="AA16" s="34">
        <f>[1]сводная!AI17</f>
        <v>6140</v>
      </c>
      <c r="AB16" s="35">
        <f>[1]сводная!AJ17</f>
        <v>1</v>
      </c>
      <c r="AC16" s="36">
        <f>AB16*100/AA16</f>
        <v>1.6286644951140065E-2</v>
      </c>
      <c r="AD16" s="35">
        <f>ABS(AA16-AB16)</f>
        <v>6139</v>
      </c>
      <c r="AE16" s="37">
        <f>AD16*100/AA16</f>
        <v>99.983713355048863</v>
      </c>
    </row>
    <row r="17" spans="1:31" ht="15.6" x14ac:dyDescent="0.3">
      <c r="A17" s="30" t="s">
        <v>22</v>
      </c>
      <c r="B17" s="31" t="s">
        <v>23</v>
      </c>
      <c r="C17" s="32">
        <v>362</v>
      </c>
      <c r="D17" s="32">
        <v>0</v>
      </c>
      <c r="E17" s="32">
        <v>325</v>
      </c>
      <c r="F17" s="32">
        <v>0</v>
      </c>
      <c r="G17" s="32">
        <v>444</v>
      </c>
      <c r="H17" s="32">
        <v>0</v>
      </c>
      <c r="I17" s="32">
        <v>443</v>
      </c>
      <c r="J17" s="32">
        <v>0</v>
      </c>
      <c r="K17" s="32">
        <v>388</v>
      </c>
      <c r="L17" s="32">
        <v>0</v>
      </c>
      <c r="M17" s="32">
        <v>438</v>
      </c>
      <c r="N17" s="32">
        <v>0</v>
      </c>
      <c r="O17" s="32">
        <v>448</v>
      </c>
      <c r="P17" s="32">
        <v>0</v>
      </c>
      <c r="Q17" s="32">
        <v>461</v>
      </c>
      <c r="R17" s="32">
        <v>0</v>
      </c>
      <c r="S17" s="32">
        <v>414</v>
      </c>
      <c r="T17" s="32">
        <v>0</v>
      </c>
      <c r="U17" s="32">
        <v>447</v>
      </c>
      <c r="V17" s="32">
        <v>0</v>
      </c>
      <c r="W17" s="32">
        <v>433</v>
      </c>
      <c r="X17" s="32">
        <v>0</v>
      </c>
      <c r="Y17" s="32">
        <v>431</v>
      </c>
      <c r="Z17" s="33">
        <v>0</v>
      </c>
      <c r="AA17" s="34">
        <f>[1]сводная!AI18</f>
        <v>6140</v>
      </c>
      <c r="AB17" s="35">
        <v>0</v>
      </c>
      <c r="AC17" s="36">
        <f t="shared" ref="AC17:AC21" si="0">AB17*100/AA17</f>
        <v>0</v>
      </c>
      <c r="AD17" s="35">
        <f t="shared" ref="AD17:AD21" si="1">ABS(AA17-AB17)</f>
        <v>6140</v>
      </c>
      <c r="AE17" s="38">
        <f t="shared" ref="AE17:AE21" si="2">AD17*100/AA17</f>
        <v>100</v>
      </c>
    </row>
    <row r="18" spans="1:31" ht="15.6" x14ac:dyDescent="0.3">
      <c r="A18" s="30" t="s">
        <v>24</v>
      </c>
      <c r="B18" s="31" t="s">
        <v>25</v>
      </c>
      <c r="C18" s="32">
        <v>842</v>
      </c>
      <c r="D18" s="32">
        <v>0</v>
      </c>
      <c r="E18" s="32">
        <v>787</v>
      </c>
      <c r="F18" s="32">
        <v>0</v>
      </c>
      <c r="G18" s="32">
        <v>880</v>
      </c>
      <c r="H18" s="32">
        <v>0</v>
      </c>
      <c r="I18" s="32">
        <v>867</v>
      </c>
      <c r="J18" s="32">
        <v>0</v>
      </c>
      <c r="K18" s="32">
        <v>890</v>
      </c>
      <c r="L18" s="32">
        <v>0</v>
      </c>
      <c r="M18" s="32">
        <v>879</v>
      </c>
      <c r="N18" s="32">
        <v>0</v>
      </c>
      <c r="O18" s="32">
        <v>887</v>
      </c>
      <c r="P18" s="32">
        <v>0</v>
      </c>
      <c r="Q18" s="32">
        <v>899</v>
      </c>
      <c r="R18" s="32">
        <v>0</v>
      </c>
      <c r="S18" s="32">
        <v>844</v>
      </c>
      <c r="T18" s="32">
        <v>0</v>
      </c>
      <c r="U18" s="32">
        <v>893</v>
      </c>
      <c r="V18" s="32">
        <v>0</v>
      </c>
      <c r="W18" s="32">
        <v>863</v>
      </c>
      <c r="X18" s="32">
        <v>0</v>
      </c>
      <c r="Y18" s="32">
        <v>876</v>
      </c>
      <c r="Z18" s="33">
        <v>0</v>
      </c>
      <c r="AA18" s="34">
        <f>[1]сводная!AI19</f>
        <v>6791</v>
      </c>
      <c r="AB18" s="35">
        <v>0</v>
      </c>
      <c r="AC18" s="36">
        <f t="shared" si="0"/>
        <v>0</v>
      </c>
      <c r="AD18" s="35">
        <f t="shared" si="1"/>
        <v>6791</v>
      </c>
      <c r="AE18" s="38">
        <f t="shared" si="2"/>
        <v>100</v>
      </c>
    </row>
    <row r="19" spans="1:31" ht="54" x14ac:dyDescent="0.35">
      <c r="A19" s="30"/>
      <c r="B19" s="39" t="s">
        <v>26</v>
      </c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3"/>
      <c r="AA19" s="34"/>
      <c r="AB19" s="35"/>
      <c r="AC19" s="36"/>
      <c r="AD19" s="35"/>
      <c r="AE19" s="38"/>
    </row>
    <row r="20" spans="1:31" ht="31.2" x14ac:dyDescent="0.3">
      <c r="A20" s="30">
        <v>1</v>
      </c>
      <c r="B20" s="31" t="s">
        <v>27</v>
      </c>
      <c r="C20" s="32">
        <v>226</v>
      </c>
      <c r="D20" s="32">
        <v>1</v>
      </c>
      <c r="E20" s="32">
        <v>246</v>
      </c>
      <c r="F20" s="32">
        <v>4</v>
      </c>
      <c r="G20" s="32">
        <v>253</v>
      </c>
      <c r="H20" s="32">
        <v>6</v>
      </c>
      <c r="I20" s="32">
        <v>262</v>
      </c>
      <c r="J20" s="32">
        <v>7</v>
      </c>
      <c r="K20" s="32">
        <v>264</v>
      </c>
      <c r="L20" s="32">
        <v>6</v>
      </c>
      <c r="M20" s="32">
        <v>278</v>
      </c>
      <c r="N20" s="32">
        <v>4</v>
      </c>
      <c r="O20" s="32">
        <v>261</v>
      </c>
      <c r="P20" s="32">
        <v>7</v>
      </c>
      <c r="Q20" s="32">
        <v>268</v>
      </c>
      <c r="R20" s="32">
        <v>7</v>
      </c>
      <c r="S20" s="32">
        <v>231</v>
      </c>
      <c r="T20" s="32">
        <v>6</v>
      </c>
      <c r="U20" s="32">
        <v>250</v>
      </c>
      <c r="V20" s="32">
        <v>6</v>
      </c>
      <c r="W20" s="32">
        <v>252</v>
      </c>
      <c r="X20" s="32">
        <v>4</v>
      </c>
      <c r="Y20" s="32">
        <v>237</v>
      </c>
      <c r="Z20" s="33">
        <v>4</v>
      </c>
      <c r="AA20" s="34">
        <f>[1]сводная!AI21</f>
        <v>3525</v>
      </c>
      <c r="AB20" s="35">
        <f>[1]сводная!AJ21</f>
        <v>0</v>
      </c>
      <c r="AC20" s="36">
        <f t="shared" si="0"/>
        <v>0</v>
      </c>
      <c r="AD20" s="35">
        <f t="shared" si="1"/>
        <v>3525</v>
      </c>
      <c r="AE20" s="38">
        <f>AD20*100/AA20</f>
        <v>100</v>
      </c>
    </row>
    <row r="21" spans="1:31" ht="16.2" thickBot="1" x14ac:dyDescent="0.35">
      <c r="A21" s="40">
        <v>2</v>
      </c>
      <c r="B21" s="41" t="s">
        <v>28</v>
      </c>
      <c r="C21" s="17">
        <v>226</v>
      </c>
      <c r="D21" s="17">
        <v>1</v>
      </c>
      <c r="E21" s="17">
        <v>246</v>
      </c>
      <c r="F21" s="17">
        <v>0</v>
      </c>
      <c r="G21" s="17">
        <v>253</v>
      </c>
      <c r="H21" s="17">
        <v>2</v>
      </c>
      <c r="I21" s="17">
        <v>262</v>
      </c>
      <c r="J21" s="17">
        <v>3</v>
      </c>
      <c r="K21" s="17">
        <v>264</v>
      </c>
      <c r="L21" s="17">
        <v>2</v>
      </c>
      <c r="M21" s="17">
        <v>278</v>
      </c>
      <c r="N21" s="17">
        <v>3</v>
      </c>
      <c r="O21" s="17">
        <v>261</v>
      </c>
      <c r="P21" s="17">
        <v>7</v>
      </c>
      <c r="Q21" s="17">
        <v>268</v>
      </c>
      <c r="R21" s="17">
        <v>1</v>
      </c>
      <c r="S21" s="17">
        <v>231</v>
      </c>
      <c r="T21" s="17">
        <v>3</v>
      </c>
      <c r="U21" s="17">
        <v>250</v>
      </c>
      <c r="V21" s="17">
        <v>5</v>
      </c>
      <c r="W21" s="17">
        <v>252</v>
      </c>
      <c r="X21" s="17">
        <v>3</v>
      </c>
      <c r="Y21" s="17">
        <v>237</v>
      </c>
      <c r="Z21" s="42">
        <v>3</v>
      </c>
      <c r="AA21" s="43">
        <f>[1]сводная!AI22</f>
        <v>3525</v>
      </c>
      <c r="AB21" s="44">
        <f>[1]сводная!AJ22</f>
        <v>0</v>
      </c>
      <c r="AC21" s="45">
        <f t="shared" si="0"/>
        <v>0</v>
      </c>
      <c r="AD21" s="35">
        <f t="shared" si="1"/>
        <v>3525</v>
      </c>
      <c r="AE21" s="46">
        <f t="shared" si="2"/>
        <v>100</v>
      </c>
    </row>
    <row r="22" spans="1:31" ht="15.6" x14ac:dyDescent="0.3">
      <c r="A22" s="47"/>
      <c r="B22" s="47"/>
      <c r="C22" s="47"/>
      <c r="D22" s="47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</row>
    <row r="23" spans="1:31" ht="15.6" x14ac:dyDescent="0.3">
      <c r="A23" s="47"/>
      <c r="B23" s="47"/>
      <c r="C23" s="47"/>
      <c r="D23" s="47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</row>
    <row r="24" spans="1:31" ht="15.6" x14ac:dyDescent="0.3">
      <c r="A24" s="47"/>
      <c r="B24" s="47"/>
      <c r="C24" s="47"/>
      <c r="D24" s="47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</row>
    <row r="25" spans="1:31" ht="15.6" x14ac:dyDescent="0.3">
      <c r="A25" s="48" t="s">
        <v>29</v>
      </c>
      <c r="B25" s="49"/>
      <c r="C25" s="50"/>
      <c r="D25" s="50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</row>
    <row r="26" spans="1:31" ht="15.6" x14ac:dyDescent="0.3">
      <c r="A26" s="6"/>
      <c r="B26" s="51"/>
      <c r="C26" s="51"/>
      <c r="D26" s="51"/>
      <c r="E26" s="6"/>
      <c r="F26" s="6"/>
      <c r="G26" s="6"/>
      <c r="H26" s="6"/>
      <c r="I26" s="6"/>
      <c r="J26" s="52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</row>
  </sheetData>
  <mergeCells count="7">
    <mergeCell ref="A11:AE11"/>
    <mergeCell ref="A12:AE12"/>
    <mergeCell ref="A13:A14"/>
    <mergeCell ref="B13:B14"/>
    <mergeCell ref="AA13:AA14"/>
    <mergeCell ref="AB13:AC13"/>
    <mergeCell ref="AD13:AE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topLeftCell="A13" workbookViewId="0">
      <selection activeCell="L23" sqref="L23"/>
    </sheetView>
  </sheetViews>
  <sheetFormatPr defaultRowHeight="14.4" x14ac:dyDescent="0.3"/>
  <cols>
    <col min="1" max="1" width="6.44140625" customWidth="1"/>
    <col min="2" max="2" width="46.5546875" customWidth="1"/>
    <col min="3" max="3" width="9.6640625" customWidth="1"/>
    <col min="4" max="4" width="18.109375" customWidth="1"/>
    <col min="5" max="5" width="18" customWidth="1"/>
  </cols>
  <sheetData>
    <row r="1" spans="1:5" x14ac:dyDescent="0.3">
      <c r="A1" s="1" t="s">
        <v>0</v>
      </c>
      <c r="B1" s="1"/>
      <c r="C1" s="1"/>
      <c r="D1" s="1"/>
      <c r="E1" s="1"/>
    </row>
    <row r="2" spans="1:5" x14ac:dyDescent="0.3">
      <c r="A2" s="1" t="s">
        <v>1</v>
      </c>
      <c r="B2" s="1"/>
      <c r="C2" s="1"/>
      <c r="D2" s="1"/>
      <c r="E2" s="1"/>
    </row>
    <row r="3" spans="1:5" x14ac:dyDescent="0.3">
      <c r="A3" s="1" t="s">
        <v>2</v>
      </c>
      <c r="B3" s="1"/>
      <c r="C3" s="1"/>
      <c r="D3" s="1"/>
      <c r="E3" s="1"/>
    </row>
    <row r="4" spans="1:5" x14ac:dyDescent="0.3">
      <c r="A4" s="3" t="s">
        <v>3</v>
      </c>
      <c r="B4" s="3"/>
      <c r="C4" s="3"/>
      <c r="D4" s="3"/>
      <c r="E4" s="3"/>
    </row>
    <row r="5" spans="1:5" x14ac:dyDescent="0.3">
      <c r="A5" s="3" t="s">
        <v>4</v>
      </c>
      <c r="B5" s="3"/>
      <c r="C5" s="3"/>
      <c r="D5" s="3"/>
      <c r="E5" s="3"/>
    </row>
    <row r="6" spans="1:5" x14ac:dyDescent="0.3">
      <c r="A6" s="3" t="s">
        <v>5</v>
      </c>
      <c r="B6" s="3"/>
      <c r="C6" s="3"/>
      <c r="D6" s="3"/>
      <c r="E6" s="3"/>
    </row>
    <row r="7" spans="1:5" x14ac:dyDescent="0.3">
      <c r="A7" s="3" t="s">
        <v>6</v>
      </c>
      <c r="B7" s="3"/>
      <c r="C7" s="3"/>
      <c r="D7" s="3"/>
      <c r="E7" s="3"/>
    </row>
    <row r="8" spans="1:5" x14ac:dyDescent="0.3">
      <c r="A8" s="3" t="s">
        <v>7</v>
      </c>
      <c r="B8" s="3"/>
      <c r="C8" s="3"/>
      <c r="D8" s="3"/>
      <c r="E8" s="3"/>
    </row>
    <row r="9" spans="1:5" x14ac:dyDescent="0.3">
      <c r="A9" s="3" t="s">
        <v>8</v>
      </c>
      <c r="B9" s="3"/>
      <c r="C9" s="3"/>
      <c r="D9" s="3"/>
      <c r="E9" s="3"/>
    </row>
    <row r="10" spans="1:5" ht="15.6" x14ac:dyDescent="0.3">
      <c r="A10" s="5"/>
      <c r="B10" s="6"/>
      <c r="C10" s="6"/>
      <c r="D10" s="6"/>
      <c r="E10" s="6"/>
    </row>
    <row r="11" spans="1:5" ht="15.6" x14ac:dyDescent="0.3">
      <c r="A11" s="5"/>
      <c r="B11" s="6"/>
      <c r="C11" s="6"/>
      <c r="D11" s="6"/>
      <c r="E11" s="6"/>
    </row>
    <row r="12" spans="1:5" ht="15.6" x14ac:dyDescent="0.3">
      <c r="A12" s="7" t="s">
        <v>9</v>
      </c>
      <c r="B12" s="7"/>
      <c r="C12" s="7"/>
      <c r="D12" s="7"/>
      <c r="E12" s="7"/>
    </row>
    <row r="13" spans="1:5" ht="16.2" thickBot="1" x14ac:dyDescent="0.35">
      <c r="A13" s="53" t="s">
        <v>30</v>
      </c>
      <c r="B13" s="53"/>
      <c r="C13" s="53"/>
      <c r="D13" s="53"/>
      <c r="E13" s="53"/>
    </row>
    <row r="14" spans="1:5" ht="16.2" thickBot="1" x14ac:dyDescent="0.35">
      <c r="A14" s="54" t="s">
        <v>11</v>
      </c>
      <c r="B14" s="55" t="s">
        <v>12</v>
      </c>
      <c r="C14" s="56" t="s">
        <v>31</v>
      </c>
      <c r="D14" s="57"/>
      <c r="E14" s="58"/>
    </row>
    <row r="15" spans="1:5" ht="69.599999999999994" customHeight="1" thickBot="1" x14ac:dyDescent="0.35">
      <c r="A15" s="59"/>
      <c r="B15" s="60"/>
      <c r="C15" s="61" t="s">
        <v>13</v>
      </c>
      <c r="D15" s="61" t="s">
        <v>15</v>
      </c>
      <c r="E15" s="62" t="s">
        <v>16</v>
      </c>
    </row>
    <row r="16" spans="1:5" ht="36" x14ac:dyDescent="0.3">
      <c r="A16" s="22"/>
      <c r="B16" s="63" t="s">
        <v>19</v>
      </c>
      <c r="C16" s="24"/>
      <c r="D16" s="24"/>
      <c r="E16" s="64"/>
    </row>
    <row r="17" spans="1:5" ht="15.6" x14ac:dyDescent="0.3">
      <c r="A17" s="30" t="s">
        <v>20</v>
      </c>
      <c r="B17" s="65" t="s">
        <v>21</v>
      </c>
      <c r="C17" s="32">
        <v>509</v>
      </c>
      <c r="D17" s="32">
        <v>0</v>
      </c>
      <c r="E17" s="66">
        <f>C17-D17</f>
        <v>509</v>
      </c>
    </row>
    <row r="18" spans="1:5" ht="15.6" x14ac:dyDescent="0.3">
      <c r="A18" s="30" t="s">
        <v>22</v>
      </c>
      <c r="B18" s="65" t="s">
        <v>23</v>
      </c>
      <c r="C18" s="32">
        <v>509</v>
      </c>
      <c r="D18" s="32">
        <v>0</v>
      </c>
      <c r="E18" s="66">
        <f>C18-D18</f>
        <v>509</v>
      </c>
    </row>
    <row r="19" spans="1:5" ht="15.6" x14ac:dyDescent="0.3">
      <c r="A19" s="30" t="s">
        <v>24</v>
      </c>
      <c r="B19" s="65" t="s">
        <v>25</v>
      </c>
      <c r="C19" s="32">
        <v>561</v>
      </c>
      <c r="D19" s="32">
        <v>0</v>
      </c>
      <c r="E19" s="66">
        <f>C19-D19</f>
        <v>561</v>
      </c>
    </row>
    <row r="20" spans="1:5" ht="36" x14ac:dyDescent="0.3">
      <c r="A20" s="30"/>
      <c r="B20" s="67" t="s">
        <v>26</v>
      </c>
      <c r="C20" s="32"/>
      <c r="D20" s="32"/>
      <c r="E20" s="66"/>
    </row>
    <row r="21" spans="1:5" ht="15.6" x14ac:dyDescent="0.3">
      <c r="A21" s="30">
        <v>1</v>
      </c>
      <c r="B21" s="65" t="s">
        <v>27</v>
      </c>
      <c r="C21" s="32">
        <v>295</v>
      </c>
      <c r="D21" s="32">
        <v>0</v>
      </c>
      <c r="E21" s="66">
        <f>C21-D21</f>
        <v>295</v>
      </c>
    </row>
    <row r="22" spans="1:5" ht="16.2" thickBot="1" x14ac:dyDescent="0.35">
      <c r="A22" s="40">
        <v>2</v>
      </c>
      <c r="B22" s="41" t="s">
        <v>28</v>
      </c>
      <c r="C22" s="17">
        <v>295</v>
      </c>
      <c r="D22" s="17">
        <v>0</v>
      </c>
      <c r="E22" s="21">
        <f>C22-D22</f>
        <v>295</v>
      </c>
    </row>
    <row r="23" spans="1:5" ht="15.6" x14ac:dyDescent="0.3">
      <c r="A23" s="47"/>
      <c r="B23" s="47"/>
      <c r="C23" s="47"/>
      <c r="D23" s="47"/>
      <c r="E23" s="47"/>
    </row>
    <row r="24" spans="1:5" ht="15.6" x14ac:dyDescent="0.3">
      <c r="A24" s="47"/>
      <c r="B24" s="47"/>
      <c r="C24" s="47"/>
      <c r="D24" s="47"/>
      <c r="E24" s="47"/>
    </row>
    <row r="25" spans="1:5" ht="15.6" x14ac:dyDescent="0.3">
      <c r="A25" s="47"/>
      <c r="B25" s="47"/>
      <c r="C25" s="47"/>
      <c r="D25" s="47"/>
      <c r="E25" s="47"/>
    </row>
    <row r="26" spans="1:5" ht="15.6" x14ac:dyDescent="0.3">
      <c r="A26" s="48" t="s">
        <v>32</v>
      </c>
      <c r="B26" s="49"/>
      <c r="C26" s="50"/>
      <c r="D26" s="50"/>
      <c r="E26" s="68"/>
    </row>
    <row r="27" spans="1:5" ht="15.6" x14ac:dyDescent="0.3">
      <c r="A27" s="6"/>
      <c r="B27" s="51"/>
      <c r="C27" s="51"/>
      <c r="D27" s="51"/>
      <c r="E27" s="51"/>
    </row>
  </sheetData>
  <mergeCells count="5">
    <mergeCell ref="A12:E12"/>
    <mergeCell ref="A13:E13"/>
    <mergeCell ref="A14:A15"/>
    <mergeCell ref="B14:B15"/>
    <mergeCell ref="C14:E1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abSelected="1" workbookViewId="0">
      <selection activeCell="I15" sqref="I15"/>
    </sheetView>
  </sheetViews>
  <sheetFormatPr defaultRowHeight="14.4" x14ac:dyDescent="0.3"/>
  <cols>
    <col min="1" max="1" width="6.44140625" customWidth="1"/>
    <col min="2" max="2" width="46.5546875" customWidth="1"/>
    <col min="3" max="3" width="9.6640625" customWidth="1"/>
    <col min="4" max="4" width="18.109375" customWidth="1"/>
    <col min="5" max="5" width="18" customWidth="1"/>
    <col min="6" max="6" width="9.88671875" bestFit="1" customWidth="1"/>
  </cols>
  <sheetData>
    <row r="1" spans="1:6" x14ac:dyDescent="0.3">
      <c r="A1" s="1" t="s">
        <v>0</v>
      </c>
      <c r="B1" s="1"/>
      <c r="C1" s="1"/>
      <c r="D1" s="1"/>
      <c r="E1" s="1"/>
      <c r="F1" s="1"/>
    </row>
    <row r="2" spans="1:6" x14ac:dyDescent="0.3">
      <c r="A2" s="1" t="s">
        <v>1</v>
      </c>
      <c r="B2" s="1"/>
      <c r="C2" s="1"/>
      <c r="D2" s="1"/>
      <c r="E2" s="1"/>
      <c r="F2" s="1"/>
    </row>
    <row r="3" spans="1:6" x14ac:dyDescent="0.3">
      <c r="A3" s="1" t="s">
        <v>2</v>
      </c>
      <c r="B3" s="1"/>
      <c r="C3" s="1"/>
      <c r="D3" s="1"/>
      <c r="E3" s="1"/>
      <c r="F3" s="1"/>
    </row>
    <row r="4" spans="1:6" x14ac:dyDescent="0.3">
      <c r="A4" s="3" t="s">
        <v>3</v>
      </c>
      <c r="B4" s="3"/>
      <c r="C4" s="3"/>
      <c r="D4" s="3"/>
      <c r="E4" s="3"/>
      <c r="F4" s="3"/>
    </row>
    <row r="5" spans="1:6" x14ac:dyDescent="0.3">
      <c r="A5" s="3" t="s">
        <v>4</v>
      </c>
      <c r="B5" s="3"/>
      <c r="C5" s="3"/>
      <c r="D5" s="3"/>
      <c r="E5" s="3"/>
      <c r="F5" s="3"/>
    </row>
    <row r="6" spans="1:6" x14ac:dyDescent="0.3">
      <c r="A6" s="3" t="s">
        <v>5</v>
      </c>
      <c r="B6" s="3"/>
      <c r="C6" s="3"/>
      <c r="D6" s="3"/>
      <c r="E6" s="3"/>
      <c r="F6" s="3"/>
    </row>
    <row r="7" spans="1:6" x14ac:dyDescent="0.3">
      <c r="A7" s="3" t="s">
        <v>6</v>
      </c>
      <c r="B7" s="3"/>
      <c r="C7" s="3"/>
      <c r="D7" s="3"/>
      <c r="E7" s="3"/>
      <c r="F7" s="3"/>
    </row>
    <row r="8" spans="1:6" x14ac:dyDescent="0.3">
      <c r="A8" s="3" t="s">
        <v>7</v>
      </c>
      <c r="B8" s="3"/>
      <c r="C8" s="3"/>
      <c r="D8" s="3"/>
      <c r="E8" s="3"/>
      <c r="F8" s="3"/>
    </row>
    <row r="9" spans="1:6" x14ac:dyDescent="0.3">
      <c r="A9" s="3" t="s">
        <v>8</v>
      </c>
      <c r="B9" s="3"/>
      <c r="C9" s="3"/>
      <c r="D9" s="3"/>
      <c r="E9" s="3"/>
      <c r="F9" s="3"/>
    </row>
    <row r="10" spans="1:6" ht="15.6" x14ac:dyDescent="0.3">
      <c r="A10" s="5"/>
      <c r="B10" s="6"/>
      <c r="C10" s="6"/>
      <c r="D10" s="6"/>
      <c r="E10" s="6"/>
      <c r="F10" s="6"/>
    </row>
    <row r="11" spans="1:6" ht="15.6" x14ac:dyDescent="0.3">
      <c r="A11" s="5"/>
      <c r="B11" s="6"/>
      <c r="C11" s="6"/>
      <c r="D11" s="6"/>
      <c r="E11" s="6"/>
      <c r="F11" s="6"/>
    </row>
    <row r="12" spans="1:6" ht="15.6" x14ac:dyDescent="0.3">
      <c r="A12" s="7" t="s">
        <v>9</v>
      </c>
      <c r="B12" s="7"/>
      <c r="C12" s="7"/>
      <c r="D12" s="7"/>
      <c r="E12" s="7"/>
      <c r="F12" s="69"/>
    </row>
    <row r="13" spans="1:6" ht="16.2" thickBot="1" x14ac:dyDescent="0.35">
      <c r="A13" s="53" t="s">
        <v>33</v>
      </c>
      <c r="B13" s="53"/>
      <c r="C13" s="53"/>
      <c r="D13" s="53"/>
      <c r="E13" s="53"/>
      <c r="F13" s="69"/>
    </row>
    <row r="14" spans="1:6" ht="16.2" thickBot="1" x14ac:dyDescent="0.35">
      <c r="A14" s="54" t="s">
        <v>11</v>
      </c>
      <c r="B14" s="55" t="s">
        <v>12</v>
      </c>
      <c r="C14" s="56" t="s">
        <v>31</v>
      </c>
      <c r="D14" s="57"/>
      <c r="E14" s="58"/>
      <c r="F14" s="6"/>
    </row>
    <row r="15" spans="1:6" ht="73.2" customHeight="1" thickBot="1" x14ac:dyDescent="0.35">
      <c r="A15" s="59"/>
      <c r="B15" s="60"/>
      <c r="C15" s="61" t="s">
        <v>13</v>
      </c>
      <c r="D15" s="61" t="s">
        <v>15</v>
      </c>
      <c r="E15" s="62" t="s">
        <v>16</v>
      </c>
      <c r="F15" s="6"/>
    </row>
    <row r="16" spans="1:6" ht="22.8" customHeight="1" x14ac:dyDescent="0.3">
      <c r="A16" s="22"/>
      <c r="B16" s="63" t="s">
        <v>34</v>
      </c>
      <c r="C16" s="24"/>
      <c r="D16" s="24"/>
      <c r="E16" s="64"/>
      <c r="F16" s="6"/>
    </row>
    <row r="17" spans="1:6" ht="15.6" x14ac:dyDescent="0.3">
      <c r="A17" s="30" t="s">
        <v>20</v>
      </c>
      <c r="B17" s="65" t="s">
        <v>21</v>
      </c>
      <c r="C17" s="32">
        <v>524</v>
      </c>
      <c r="D17" s="32">
        <v>0</v>
      </c>
      <c r="E17" s="66">
        <f>C17-D17</f>
        <v>524</v>
      </c>
      <c r="F17" s="6"/>
    </row>
    <row r="18" spans="1:6" ht="15.6" x14ac:dyDescent="0.3">
      <c r="A18" s="30" t="s">
        <v>22</v>
      </c>
      <c r="B18" s="65" t="s">
        <v>23</v>
      </c>
      <c r="C18" s="32">
        <v>524</v>
      </c>
      <c r="D18" s="32">
        <v>0</v>
      </c>
      <c r="E18" s="66">
        <f>C18-D18</f>
        <v>524</v>
      </c>
      <c r="F18" s="6"/>
    </row>
    <row r="19" spans="1:6" ht="15.6" x14ac:dyDescent="0.3">
      <c r="A19" s="30" t="s">
        <v>24</v>
      </c>
      <c r="B19" s="65" t="s">
        <v>25</v>
      </c>
      <c r="C19" s="32">
        <v>584</v>
      </c>
      <c r="D19" s="32">
        <v>0</v>
      </c>
      <c r="E19" s="66">
        <f>C19-D19</f>
        <v>584</v>
      </c>
      <c r="F19" s="6"/>
    </row>
    <row r="20" spans="1:6" ht="25.8" customHeight="1" x14ac:dyDescent="0.3">
      <c r="A20" s="30"/>
      <c r="B20" s="67" t="s">
        <v>35</v>
      </c>
      <c r="C20" s="32"/>
      <c r="D20" s="32"/>
      <c r="E20" s="66"/>
      <c r="F20" s="6"/>
    </row>
    <row r="21" spans="1:6" ht="18" customHeight="1" x14ac:dyDescent="0.3">
      <c r="A21" s="30">
        <v>1</v>
      </c>
      <c r="B21" s="65" t="s">
        <v>27</v>
      </c>
      <c r="C21" s="32">
        <v>297</v>
      </c>
      <c r="D21" s="32">
        <v>0</v>
      </c>
      <c r="E21" s="66">
        <f>C21-D21</f>
        <v>297</v>
      </c>
      <c r="F21" s="6"/>
    </row>
    <row r="22" spans="1:6" ht="16.2" thickBot="1" x14ac:dyDescent="0.35">
      <c r="A22" s="40">
        <v>2</v>
      </c>
      <c r="B22" s="41" t="s">
        <v>28</v>
      </c>
      <c r="C22" s="17">
        <v>297</v>
      </c>
      <c r="D22" s="17">
        <v>0</v>
      </c>
      <c r="E22" s="21">
        <f>C22-D22</f>
        <v>297</v>
      </c>
      <c r="F22" s="6"/>
    </row>
    <row r="23" spans="1:6" ht="15.6" x14ac:dyDescent="0.3">
      <c r="A23" s="47"/>
      <c r="B23" s="47"/>
      <c r="C23" s="47"/>
      <c r="D23" s="47"/>
      <c r="E23" s="47"/>
      <c r="F23" s="48"/>
    </row>
    <row r="24" spans="1:6" ht="15.6" x14ac:dyDescent="0.3">
      <c r="A24" s="47"/>
      <c r="B24" s="47"/>
      <c r="C24" s="47"/>
      <c r="D24" s="47"/>
      <c r="E24" s="47"/>
      <c r="F24" s="48"/>
    </row>
    <row r="25" spans="1:6" ht="15.6" x14ac:dyDescent="0.3">
      <c r="A25" s="47"/>
      <c r="B25" s="47"/>
      <c r="C25" s="47"/>
      <c r="D25" s="47"/>
      <c r="E25" s="47"/>
      <c r="F25" s="48"/>
    </row>
    <row r="26" spans="1:6" ht="15.6" x14ac:dyDescent="0.3">
      <c r="A26" s="70" t="s">
        <v>36</v>
      </c>
      <c r="B26" s="49"/>
      <c r="C26" s="50"/>
      <c r="D26" s="50"/>
      <c r="E26" s="68"/>
      <c r="F26" s="6"/>
    </row>
  </sheetData>
  <mergeCells count="5">
    <mergeCell ref="A12:E12"/>
    <mergeCell ref="A13:E13"/>
    <mergeCell ref="A14:A15"/>
    <mergeCell ref="B14:B15"/>
    <mergeCell ref="C14:E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2023</vt:lpstr>
      <vt:lpstr>ноябрь23</vt:lpstr>
      <vt:lpstr>декабрь23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2024-01-09T06:40:49Z</dcterms:created>
  <dcterms:modified xsi:type="dcterms:W3CDTF">2024-01-09T06:43:32Z</dcterms:modified>
</cp:coreProperties>
</file>