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Нурфия\Documents\Н. М\закупки\об.торги\коллектор  Димитрова\"/>
    </mc:Choice>
  </mc:AlternateContent>
  <bookViews>
    <workbookView xWindow="0" yWindow="0" windowWidth="9570" windowHeight="2670" tabRatio="755"/>
  </bookViews>
  <sheets>
    <sheet name="ССРСС 4 кв.22" sheetId="3" r:id="rId1"/>
    <sheet name="ССРСС баз" sheetId="4" r:id="rId2"/>
    <sheet name="ОСР 4 кв.22" sheetId="5" r:id="rId3"/>
    <sheet name="ОСР баз" sheetId="6" r:id="rId4"/>
    <sheet name="ЛСР-02-01-01" sheetId="1" r:id="rId5"/>
    <sheet name="ЛСР-02-01-02 " sheetId="2" r:id="rId6"/>
  </sheets>
  <definedNames>
    <definedName name="_xlnm.Print_Titles" localSheetId="4">'ЛСР-02-01-01'!$38:$38</definedName>
    <definedName name="_xlnm.Print_Titles" localSheetId="5">'ЛСР-02-01-02 '!$38:$38</definedName>
    <definedName name="_xlnm.Print_Area" localSheetId="4">'ЛСР-02-01-01'!$A$1:$N$238</definedName>
    <definedName name="_xlnm.Print_Area" localSheetId="5">'ЛСР-02-01-02 '!$A$1:$N$372</definedName>
    <definedName name="_xlnm.Print_Area" localSheetId="0">'ССРСС 4 кв.22'!$A$1:$H$59</definedName>
    <definedName name="_xlnm.Print_Area" localSheetId="1">'ССРСС баз'!$A$1:$H$59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4" l="1"/>
  <c r="K47" i="3"/>
  <c r="K43" i="3"/>
  <c r="K34" i="3"/>
  <c r="D31" i="3"/>
  <c r="H31" i="3" s="1"/>
  <c r="H30" i="3"/>
  <c r="H28" i="3"/>
  <c r="F28" i="3"/>
  <c r="E28" i="3"/>
  <c r="D28" i="3"/>
  <c r="H48" i="4"/>
  <c r="H47" i="4"/>
  <c r="D31" i="4"/>
  <c r="D32" i="4" s="1"/>
  <c r="J34" i="4" s="1"/>
  <c r="H30" i="4"/>
  <c r="F28" i="4"/>
  <c r="E28" i="4"/>
  <c r="H28" i="4" s="1"/>
  <c r="D28" i="4"/>
  <c r="F29" i="5"/>
  <c r="F37" i="5" s="1"/>
  <c r="E29" i="5"/>
  <c r="E37" i="5" s="1"/>
  <c r="D29" i="5"/>
  <c r="H29" i="5" s="1"/>
  <c r="H28" i="5"/>
  <c r="H27" i="5"/>
  <c r="E37" i="6"/>
  <c r="F29" i="6"/>
  <c r="F37" i="6" s="1"/>
  <c r="E29" i="6"/>
  <c r="D29" i="6"/>
  <c r="H29" i="6" s="1"/>
  <c r="H28" i="6"/>
  <c r="H27" i="6"/>
  <c r="D32" i="3" l="1"/>
  <c r="H32" i="3" s="1"/>
  <c r="D37" i="6"/>
  <c r="H37" i="6" s="1"/>
  <c r="F14" i="6" s="1"/>
  <c r="H34" i="3"/>
  <c r="D35" i="3"/>
  <c r="H32" i="4"/>
  <c r="H31" i="4"/>
  <c r="D37" i="5"/>
  <c r="H37" i="5" s="1"/>
  <c r="F14" i="5" s="1"/>
  <c r="D36" i="3" l="1"/>
  <c r="K38" i="3" s="1"/>
  <c r="H35" i="3"/>
  <c r="D35" i="4"/>
  <c r="D36" i="4" s="1"/>
  <c r="J38" i="4" s="1"/>
  <c r="H34" i="4"/>
  <c r="H35" i="4" s="1"/>
  <c r="H36" i="4" s="1"/>
  <c r="H36" i="3" l="1"/>
  <c r="H38" i="4"/>
  <c r="H39" i="4" s="1"/>
  <c r="D39" i="4"/>
  <c r="J43" i="4" s="1"/>
  <c r="D39" i="3" l="1"/>
  <c r="H38" i="3"/>
  <c r="H39" i="3" s="1"/>
  <c r="H43" i="4"/>
  <c r="D44" i="4"/>
  <c r="D44" i="3" l="1"/>
  <c r="H43" i="3"/>
  <c r="D45" i="4"/>
  <c r="H44" i="4"/>
  <c r="H44" i="3" l="1"/>
  <c r="D45" i="3"/>
  <c r="H45" i="4"/>
  <c r="D49" i="4"/>
  <c r="H49" i="4" s="1"/>
  <c r="D8" i="4" s="1"/>
  <c r="H45" i="3" l="1"/>
  <c r="H47" i="3" l="1"/>
  <c r="D48" i="3"/>
  <c r="D49" i="3" l="1"/>
  <c r="H49" i="3" s="1"/>
  <c r="D8" i="3" s="1"/>
  <c r="H48" i="3"/>
</calcChain>
</file>

<file path=xl/sharedStrings.xml><?xml version="1.0" encoding="utf-8"?>
<sst xmlns="http://schemas.openxmlformats.org/spreadsheetml/2006/main" count="1840" uniqueCount="462">
  <si>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</si>
  <si>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</si>
  <si>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</si>
  <si>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2022.3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</si>
  <si>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</si>
  <si>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</si>
  <si>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 xml:space="preserve">Реквизиты приказа Минстроя России об утверждении дополнений и изменений к сметным нормативам </t>
  </si>
  <si>
    <t/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</si>
  <si>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</si>
  <si>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</si>
  <si>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</si>
  <si>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</si>
  <si>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>12. Республика Марий Эл</t>
  </si>
  <si>
    <t xml:space="preserve">Наименование зоны субъекта Российской Федерации </t>
  </si>
  <si>
    <t>Реконструкция канализационного коллектора по улице Димитрова
(от улицы Фестивальной до улицы Западной)</t>
  </si>
  <si>
    <t>(наименование стройки)</t>
  </si>
  <si>
    <t>(наименование объекта капитального строительства)</t>
  </si>
  <si>
    <t>ЛОКАЛЬНЫЙ СМЕТНЫЙ РАСЧЕТ (СМЕТА) № ЛСР-02-01-01</t>
  </si>
  <si>
    <t>Устройство канализационного коллектора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</si>
  <si>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</si>
  <si>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</si>
  <si>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</si>
  <si>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</si>
  <si>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</si>
  <si>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</si>
  <si>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</si>
  <si>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 квартал 2022 (01.01.2000)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</si>
  <si>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</si>
  <si>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</si>
  <si>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</si>
  <si>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</si>
  <si>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</si>
  <si>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(18,63)</t>
  </si>
  <si>
    <t>монтажных работ</t>
  </si>
  <si>
    <t>(0)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</si>
  <si>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</si>
  <si>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</si>
  <si>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</si>
  <si>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</si>
  <si>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</si>
  <si>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</si>
  <si>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</si>
  <si>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</si>
  <si>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</si>
  <si>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</si>
  <si>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</si>
  <si>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</si>
  <si>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</si>
  <si>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</si>
  <si>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</si>
  <si>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</si>
  <si>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</si>
  <si>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</si>
  <si>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Земляные работы для устройства приямков под колодцы (7 шт по 3000х3000 мм)</t>
  </si>
  <si>
    <t>1</t>
  </si>
  <si>
    <t>ФЕР01-01-013-14</t>
  </si>
  <si>
    <t>Разработка грунта с погрузкой на автомобили-самосвалы экскаваторами с ковшом вместимостью: 0,5 (0,5-0,63) м3, группа грунтов 2</t>
  </si>
  <si>
    <t>1000 м3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</si>
  <si>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</si>
  <si>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</si>
  <si>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</si>
  <si>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</si>
  <si>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</si>
  <si>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</si>
  <si>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</si>
  <si>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</si>
  <si>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</si>
  <si>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</si>
  <si>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</si>
  <si>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</si>
  <si>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%</t>
  </si>
  <si>
    <t>Всего по позиции</t>
  </si>
  <si>
    <t>ФССЦпг-03-21-01-019</t>
  </si>
  <si>
    <t>Перевозка грузов автомобилями-самосвалами грузоподъемностью 10 т работающих вне карьера на расстояние: I класс груза до 19 км</t>
  </si>
  <si>
    <t>1 т груза</t>
  </si>
  <si>
    <t>ФЕР01-02-005-01</t>
  </si>
  <si>
    <t>Уплотнение грунта пневматическими трамбовками, группа грунтов: 1-2</t>
  </si>
  <si>
    <t>100 м3</t>
  </si>
  <si>
    <t>применительно: Откачка грунтовых вод насосом НЦС-3 (уровень грунтовых вод не менее 2м)</t>
  </si>
  <si>
    <t>ФЕР01-02-068-02</t>
  </si>
  <si>
    <t>Водоотлив: из котлованов</t>
  </si>
  <si>
    <t>5</t>
  </si>
  <si>
    <t>ФЕР01-02-061-01</t>
  </si>
  <si>
    <t>Засыпка вручную траншей, пазух котлованов и ям, группа грунтов: 1</t>
  </si>
  <si>
    <t>6</t>
  </si>
  <si>
    <t>ФССЦ-02.3.01.02-0041</t>
  </si>
  <si>
    <t>Смесь песчаная для строительных работ (песок природный-50%, песок обогащенный-50%)</t>
  </si>
  <si>
    <t>м3</t>
  </si>
  <si>
    <t>(Земляные работы, выполняемые механизированным способом)</t>
  </si>
  <si>
    <t>7</t>
  </si>
  <si>
    <t>ФЕР01-01-016-02</t>
  </si>
  <si>
    <t>Работа на отвале, группа грунтов: 2-3</t>
  </si>
  <si>
    <t>Итоги по разделу 1 Земляные работы для устройства приямков под колодцы (7 шт по 3000х3000 мм)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</si>
  <si>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</si>
  <si>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</si>
  <si>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</si>
  <si>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</si>
  <si>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</si>
  <si>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</si>
  <si>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</si>
  <si>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</si>
  <si>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</si>
  <si>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</si>
  <si>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</si>
  <si>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</si>
  <si>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</si>
  <si>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</si>
  <si>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</si>
  <si>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</si>
  <si>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</si>
  <si>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</si>
  <si>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</si>
  <si>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Земляные работы для устройства приямков под колодцы (7 шт по 3000х3000 мм)</t>
  </si>
  <si>
    <t>Раздел 2. Канализация. Наружные сети. К1. Монтажные работы</t>
  </si>
  <si>
    <t>Устройство свай "Пульсар" д.219 - 3 шт/ колодец</t>
  </si>
  <si>
    <t>8</t>
  </si>
  <si>
    <t>ФЕР05-01-005-03</t>
  </si>
  <si>
    <t>Погружение вибропогружателем железобетонных свай: полых с закрытым нижним концом диаметром до 0,8 м, длиной до 12 м</t>
  </si>
  <si>
    <t>Н</t>
  </si>
  <si>
    <t>9</t>
  </si>
  <si>
    <t>ФССЦ-08.4.03.03-0031</t>
  </si>
  <si>
    <t>Сталь арматурная, горячекатаная, периодического профиля, класс А-III, диаметр 10 мм</t>
  </si>
  <si>
    <t>т</t>
  </si>
  <si>
    <t>10</t>
  </si>
  <si>
    <t>ФССЦ-08.4.03.03-0029</t>
  </si>
  <si>
    <t>Сталь арматурная, горячекатаная, периодического профиля, класс А-III, диаметр 6 мм</t>
  </si>
  <si>
    <t>11</t>
  </si>
  <si>
    <t>ФССЦ-23.5.02.02-0087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</si>
  <si>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5 мм</t>
  </si>
  <si>
    <t>м</t>
  </si>
  <si>
    <t>12</t>
  </si>
  <si>
    <t>ФЕР05-01-009-02</t>
  </si>
  <si>
    <t>Заполнение бетоном полых свай и свай-оболочек диаметром: свыше 80 см</t>
  </si>
  <si>
    <t>13</t>
  </si>
  <si>
    <t>ФССЦ-04.1.02.05-0043</t>
  </si>
  <si>
    <t>Смеси бетонные тяжелого бетона (БСТ), крупность заполнителя 20 мм, класс В15 (М200)</t>
  </si>
  <si>
    <t>14</t>
  </si>
  <si>
    <t>ФЕР06-01-001-01</t>
  </si>
  <si>
    <t>Устройство бетонной подготовки</t>
  </si>
  <si>
    <t>15</t>
  </si>
  <si>
    <t>ФССЦ-04.1.02.05-0023</t>
  </si>
  <si>
    <t>Смеси бетонные тяжелого бетона (БСТ), крупность заполнителя 10 мм, класс В7,5 (М100)</t>
  </si>
  <si>
    <t>16</t>
  </si>
  <si>
    <t>ФЕР06-01-001-16</t>
  </si>
  <si>
    <t>Устройство фундаментных плит железобетонных: плоских</t>
  </si>
  <si>
    <t>17</t>
  </si>
  <si>
    <t>18</t>
  </si>
  <si>
    <t>ГНБ гильза из стальных электросварных труб 920х8 мм  (один переход под проездом ККсущ-КК-7, общая протяженность 43,7 м)</t>
  </si>
  <si>
    <t>19</t>
  </si>
  <si>
    <t>ФЕР25-10-004-02</t>
  </si>
  <si>
    <t>Бестраншейная прокладка кожухов Ду 900 мм методом горизонтального бурения в водонасыщенных грунтах (протяженность закрытой проходки - 30 м), группа грунтов: 2</t>
  </si>
  <si>
    <t>переход</t>
  </si>
  <si>
    <t>20</t>
  </si>
  <si>
    <t>ФЕР25-10-004-17</t>
  </si>
  <si>
    <t>На каждый 1 м изменения протяженности горизонтального бурения добавлять или исключать: к расценке 25-10-004-02</t>
  </si>
  <si>
    <t>21</t>
  </si>
  <si>
    <t>ФССЦ-23.5.01.08-0043</t>
  </si>
  <si>
    <t>Трубы стальные электросварные прямошовные и спиральношовные, класс прочности К38, наружный диаметр 720 мм, толщина стенки 10 мм</t>
  </si>
  <si>
    <t>22</t>
  </si>
  <si>
    <t>ГНБ труба  ПЭ 100 SDR17 630x37.4 мм  (два перехода под тротуаром (КК-7 - КК-6, КК-6 - КК-5 и один под проездом КК-2 - КК-1м, протяженность 242,4 п.м)</t>
  </si>
  <si>
    <t>23</t>
  </si>
  <si>
    <t>ФЕР25-10-003-08</t>
  </si>
  <si>
    <t>Бестраншейная прокладка кожухов Ду 600 мм методом горизонтального бурения в водонасыщенных грунтах (протяженность закрытой проходки - 30 м), группа грунтов: 2</t>
  </si>
  <si>
    <t>24</t>
  </si>
  <si>
    <t>ФЕР25-10-003-23</t>
  </si>
  <si>
    <t>На каждый 1 м изменения протяженности горизонтального бурения добавлять или исключать: к расценке 25-10-003-08</t>
  </si>
  <si>
    <t>25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</si>
  <si>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</si>
  <si>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</si>
  <si>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26</t>
  </si>
  <si>
    <t>27</t>
  </si>
  <si>
    <t>ФССЦ-23.5.01.08-0035</t>
  </si>
  <si>
    <t>Трубы стальные электросварные прямошовные и спиральношовные, класс прочности К38, наружный диаметр 630 мм, толщина стенки 10 мм</t>
  </si>
  <si>
    <t>28</t>
  </si>
  <si>
    <t>29</t>
  </si>
  <si>
    <t>30</t>
  </si>
  <si>
    <t>ФЕР22-05-003-01</t>
  </si>
  <si>
    <t>Протаскивание в футляр стальных труб диаметром: 100 мм</t>
  </si>
  <si>
    <t>100 м</t>
  </si>
  <si>
    <t>ГНБ футляры  ПЭ 100 SDR26 100x4,2 мм  ( переход под тротуаром  (КК-5), 3 футляра по 8 м  в одной траншее )</t>
  </si>
  <si>
    <t>31</t>
  </si>
  <si>
    <t>ФЕР25-10-003-02</t>
  </si>
  <si>
    <t>Бестраншейная прокладка кожухов Ду 100 мм методом горизонтального бурения в водонасыщенных грунтах (протяженность закрытой проходки - 30 м), группа грунтов: 2 (прим)</t>
  </si>
  <si>
    <t>32</t>
  </si>
  <si>
    <t>ФЕР25-10-003-16</t>
  </si>
  <si>
    <t>На каждый 1 м изменения протяженности горизонтального бурения добавлять или исключать: к расценке 25-10-003-01</t>
  </si>
  <si>
    <t>33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</si>
  <si>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</si>
  <si>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</si>
  <si>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34</t>
  </si>
  <si>
    <t>ФССЦ-23.5.01.08-0016</t>
  </si>
  <si>
    <t>Трубы стальные электросварные прямошовные и спиральношовные, класс прочности К38, наружный диаметр 426 мм, толщина стенки 8 мм</t>
  </si>
  <si>
    <t>3 футляры  ПЭ 100 SDR26 100x4,2 мм  по 8 м длиной</t>
  </si>
  <si>
    <t>35</t>
  </si>
  <si>
    <t>ФССЦ-24.3.03.11-0120</t>
  </si>
  <si>
    <t>Трубы напорные полиэтиленовые газопроводные ПЭ100, стандартное размерное отношение SDR26, номинальный наружный диаметр 110 мм, толщина стенки 4,2 мм</t>
  </si>
  <si>
    <t>36</t>
  </si>
  <si>
    <t>ФЕР23-03-001-06</t>
  </si>
  <si>
    <t>Устройство круглых сборных железобетонных канализационных колодцев диаметром: 1,5 м в мокрых грунтах</t>
  </si>
  <si>
    <t>10 м3</t>
  </si>
  <si>
    <t>П,Н</t>
  </si>
  <si>
    <t>шт</t>
  </si>
  <si>
    <t>37</t>
  </si>
  <si>
    <t>ФССЦ-05.1.01.11-0045</t>
  </si>
  <si>
    <t>Плита днища ПН15, бетон B15 (М200), объем 0,38 м3, расход арматуры 33,13 кг</t>
  </si>
  <si>
    <t>38</t>
  </si>
  <si>
    <t>ФССЦ-05.1.01.09-0063</t>
  </si>
  <si>
    <t>Кольцо стеновое смотровых колодцев КС15.6, бетон B15 (М200), объем 0,265 м3, расход арматуры 4,94 кг</t>
  </si>
  <si>
    <t>39</t>
  </si>
  <si>
    <t>ФССЦ-05.1.01.09-0065</t>
  </si>
  <si>
    <t>Кольцо стеновое смотровых колодцев КС15.9, бетон B15 (М200), объем 0,40 м3, расход арматуры 7,02 кг</t>
  </si>
  <si>
    <t>40</t>
  </si>
  <si>
    <t>ФССЦ-05.1.06.09-0003</t>
  </si>
  <si>
    <t>Плиты перекрытия 1ПП15-2, бетон B15, объем 0,27 м3, расход арматуры 32,21 кг</t>
  </si>
  <si>
    <t>41</t>
  </si>
  <si>
    <t>ФССЦ-05.1.06.09-0008</t>
  </si>
  <si>
    <t>Плиты перекрытия 2ПП15-2, бетон B15, объем 0,27 м3, расход арматуры 32,71 кг</t>
  </si>
  <si>
    <t>42</t>
  </si>
  <si>
    <t>ФССЦ-05.1.01.09-0042</t>
  </si>
  <si>
    <t>Кольцо опорное КО-6 /бетон B15 (М200), объем 0,02 м3, расход арматуры 1,10 кг</t>
  </si>
  <si>
    <t>(Материалы для строительных работ)</t>
  </si>
  <si>
    <t>43</t>
  </si>
  <si>
    <t>ФССЦ-05.1.08.06-0058</t>
  </si>
  <si>
    <t>Плиты дорожные ПД6, бетон B20, объем 0,85 м3, расход арматуры 99,30 кг</t>
  </si>
  <si>
    <t>Применительно:
Стремянка С-09 (вес 49,36 кг/шт) - 1 шт;
Стремянка С-10 (вес 53 кг/шт) - 2 шт;
Стремянка С-11 (вес 42,1 кг/шт) - 1 шт;
Стремянка С-13 (вес 48,6 кг/шт) - 1 шт;
Стремянка С-14 (вес 51,9 кг/шт) -1 шт;</t>
  </si>
  <si>
    <t>44</t>
  </si>
  <si>
    <t>ФССЦ-07.2.07.12-0019</t>
  </si>
  <si>
    <t>Элементы конструктивные зданий и сооружений с преобладанием горячекатаных профилей, средняя масса сборочной единицы до 0,1 т</t>
  </si>
  <si>
    <t>45</t>
  </si>
  <si>
    <t>ФССЦ-08.1.02.06-0013</t>
  </si>
  <si>
    <t>Люк чугунный легкий Л(A30)-К-1-60</t>
  </si>
  <si>
    <t>46</t>
  </si>
  <si>
    <t>ФССЦ-08.1.02.06-0043</t>
  </si>
  <si>
    <t>Люк чугунный тяжелый</t>
  </si>
  <si>
    <t>47</t>
  </si>
  <si>
    <t>ФССЦ-05.1.01.10-0106</t>
  </si>
  <si>
    <t>Лотки железобетонные рамные водоотводных устройств</t>
  </si>
  <si>
    <t>Итоги по разделу 2 Канализация. Наружные сети. К1. Монтажные работы :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</si>
  <si>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</si>
  <si>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</si>
  <si>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</si>
  <si>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</si>
  <si>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</si>
  <si>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</si>
  <si>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Итого по разделу 2 Канализация. Наружные сети. К1. Монтажные работы</t>
  </si>
  <si>
    <t>Раздел 3. Установка шпунтового ряда Ларсен Л5</t>
  </si>
  <si>
    <t>48</t>
  </si>
  <si>
    <t>ФЕР05-01-012-11</t>
  </si>
  <si>
    <t>Погружение вибропогружателем стальных свай шпунтового ряда массой 1 м: свыше 70 кг на глубину до 10 м</t>
  </si>
  <si>
    <t>49</t>
  </si>
  <si>
    <t>ФССЦ-08.3.10.02-0001</t>
  </si>
  <si>
    <t>Профили фасонные горячекатаные для шпунтовых свай Л4 и Л5, масса от 50 до 100 кг, сталь марка 16ХГ (оборачиваемость 8 раз)</t>
  </si>
  <si>
    <t>50</t>
  </si>
  <si>
    <t>ФЕР05-01-013-12</t>
  </si>
  <si>
    <t>Извлечение стальных свай шпунтового ряда массой 1 м: свыше 70 кг, длиной до 10 м из грунтов группы 2</t>
  </si>
  <si>
    <t>Итоги по разделу 3 Установка шпунтового ряда Ларсен Л5 :</t>
  </si>
  <si>
    <t xml:space="preserve">  Итого по разделу 3 Установка шпунтового ряда Ларсен Л5</t>
  </si>
  <si>
    <t>Итоги по смете:</t>
  </si>
  <si>
    <t>(12), ФЕР, 4 кв 2022 (СМР), Письмо Минстроя России от 07.12.2022 г. №65739-ИФ/09 прил.1</t>
  </si>
  <si>
    <t xml:space="preserve">  ВСЕГО по смете</t>
  </si>
  <si>
    <t>Составил:</t>
  </si>
  <si>
    <t xml:space="preserve">                                                      (А.Н. Бирюков)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</si>
  <si>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</si>
  <si>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</si>
  <si>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</si>
  <si>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</si>
  <si>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</si>
  <si>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ЛОКАЛЬНЫЙ СМЕТНЫЙ РАСЧЕТ (СМЕТА) № ЛСР-02-01-02</t>
  </si>
  <si>
    <t>Восстановление дорожных покрытий и газона</t>
  </si>
  <si>
    <t>(12,27)</t>
  </si>
  <si>
    <t>(0,25)</t>
  </si>
  <si>
    <t>Раздел 1. Демонтаж асфальтобетонного покрытия</t>
  </si>
  <si>
    <t>ФЕР27-03-008-04</t>
  </si>
  <si>
    <t>Разборка покрытий и оснований: асфальтобетонных</t>
  </si>
  <si>
    <t>Объем=(9*0,14+9*0,11*2) / 100</t>
  </si>
  <si>
    <t>Приказ № 812/пр от 21.12.2020 Прил. п.21 (в ред. пр. № 636/пр от 02.09.2021)</t>
  </si>
  <si>
    <t>НР Автомобильные дороги</t>
  </si>
  <si>
    <t>Приказ № 774/пр от 11.12.2020 Прил. п.21 (в ред. пр. № 317/пр от 22.04.2022)</t>
  </si>
  <si>
    <t>СП Автомобильные дороги</t>
  </si>
  <si>
    <t>Строительный мусор асфальтобетон =2,330*3,24=7,5492 т.</t>
  </si>
  <si>
    <t>ФССЦпг-01-01-01-043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</si>
  <si>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</si>
  <si>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ФЕР27-03-008-02</t>
  </si>
  <si>
    <t>Разборка покрытий и оснований: щебеночных</t>
  </si>
  <si>
    <t>Объем=(9*3*0,2) / 100</t>
  </si>
  <si>
    <t>Объем=0,054*100*1,4</t>
  </si>
  <si>
    <t>ФССЦпг-03-21-01-005</t>
  </si>
  <si>
    <t>Перевозка грузов автомобилями-самосвалами грузоподъемностью 10 т работающих вне карьера на расстояние: I класс груза до 5 км</t>
  </si>
  <si>
    <t>Итоги по разделу 1 Демонтаж асфальтобетонного покрытия :</t>
  </si>
  <si>
    <t xml:space="preserve">  Итого по разделу 1 Демонтаж асфальтобетонного покрытия</t>
  </si>
  <si>
    <t>Раздел 2. Восстановление и ремонт дорожного покрытия</t>
  </si>
  <si>
    <t>ФЕР27-04-001-01</t>
  </si>
  <si>
    <t>Устройство подстилающих и выравнивающих слоев оснований: из песка</t>
  </si>
  <si>
    <t>Объем=(9*0,3*3) / 100</t>
  </si>
  <si>
    <t>02.3.01.02</t>
  </si>
  <si>
    <t>Песок для строительных работ природный</t>
  </si>
  <si>
    <t>Объем=110*0,081</t>
  </si>
  <si>
    <t>ФЕР27-04-015-02</t>
  </si>
  <si>
    <t>Устройство щебеночных оснований, обработанных в верхней части пескоцементной смесью, толщина слоя 18 см с уплотнением: виброкатками</t>
  </si>
  <si>
    <t>1000 м2</t>
  </si>
  <si>
    <t>Объем=(9*3) / 1000</t>
  </si>
  <si>
    <t>02.2.05.04</t>
  </si>
  <si>
    <t>Щебень</t>
  </si>
  <si>
    <t>04.3.02.13</t>
  </si>
  <si>
    <t>Смеси цементно-песчаные</t>
  </si>
  <si>
    <t>ТЦ_02.2.05.00_12_1215118580_22.11.2022_02</t>
  </si>
  <si>
    <t>п.КА 7.  Щебень М 1200, фракция 40-80(70) мм, группа 2</t>
  </si>
  <si>
    <t>Приказ от 04.08.2020 № 421/пр п.92а</t>
  </si>
  <si>
    <t>Заготовительно-складские расходы для материальных ресурсов (за исключением металлических конструкций) - 2% ПЗ=2% (ОЗП=2%; ЭМ=2%; МАТ=2%)</t>
  </si>
  <si>
    <t>ФССЦ-04.3.02.13-0004</t>
  </si>
  <si>
    <t>Смеси пескоцементные с содержанием цемента до 67 %</t>
  </si>
  <si>
    <t>(Устройство покрытий дорожек, тротуаров, мостовых и площадок и прочее)</t>
  </si>
  <si>
    <t>ФЕР27-04-007-04</t>
  </si>
  <si>
    <t>На каждый 1 см изменения толщины слоя добавлять или исключать к расценкам 27-04-007-01, 27-04-007-02, 27-04-007-03</t>
  </si>
  <si>
    <t>тч</t>
  </si>
  <si>
    <t>добавлять до 20 см ПЗ=2 (ОЗП=2; ЭМ=2 к расх.; ЗПМ=2; МАТ=2 к расх.; ТЗ=2; ТЗМ=2)</t>
  </si>
  <si>
    <t>ФССЦ-02.2.05.04-1812</t>
  </si>
  <si>
    <t>Щебень М 600, фракция 40-80(70) мм, группа 2</t>
  </si>
  <si>
    <t>(Автомобильные дороги)</t>
  </si>
  <si>
    <t>ТЦ_02.2.05.00_12_1215118580_22.07.2022_02</t>
  </si>
  <si>
    <t>п.КА 6.  Щебень М 1200, фракция 40-80(70) мм, группа 2</t>
  </si>
  <si>
    <t>ФЕР27-06-026-01</t>
  </si>
  <si>
    <t>Розлив вяжущих материалов</t>
  </si>
  <si>
    <t>Объем=0,8/1000*9*3</t>
  </si>
  <si>
    <t>01.2.01.01</t>
  </si>
  <si>
    <t>Битум</t>
  </si>
  <si>
    <t>ФССЦ-01.2.03.07-0024</t>
  </si>
  <si>
    <t>Эмульсия битумно-катионная ЭБК-1</t>
  </si>
  <si>
    <t>Конструкция дорожной одежды тип 1 (проезд) КК сущ.</t>
  </si>
  <si>
    <t>Выравнивающий слой 8 см</t>
  </si>
  <si>
    <t>ФЕР27-03-004-01</t>
  </si>
  <si>
    <t>Устройство выравнивающего слоя из асфальтобетонной смеси: с применением укладчиков асфальтобетона</t>
  </si>
  <si>
    <t>100 т</t>
  </si>
  <si>
    <t>Объем=(2,33*9*0,08) / 100</t>
  </si>
  <si>
    <t>04.2.01.01</t>
  </si>
  <si>
    <t>Смеси асфальтобетонные горячие плотные</t>
  </si>
  <si>
    <t>ФССЦ-01.2.01.01-0001</t>
  </si>
  <si>
    <t>Битумы нефтяные дорожные жидкие МГ, СГ</t>
  </si>
  <si>
    <t>ФССЦ-01.2.01.01-1024</t>
  </si>
  <si>
    <t>Битум нефтяной дорожный БНД 70/100</t>
  </si>
  <si>
    <t>ФССЦ-04.2.02.01-0021</t>
  </si>
  <si>
    <t>Асфальтобетонная смесь А16НТ (прим)</t>
  </si>
  <si>
    <t>Объем=0,4/1000*9</t>
  </si>
  <si>
    <t>ФЕР27-06-031-02</t>
  </si>
  <si>
    <t>Устройство покрытия из горячих асфальтобетонных смесей асфальтоукладчиками: четвертого типоразмера, ширина укладки более 6 м, толщина слоя 4 см</t>
  </si>
  <si>
    <t>Объем=9 / 1000</t>
  </si>
  <si>
    <t>Смесь асфальтобетонная</t>
  </si>
  <si>
    <t>ФЕР27-06-032-02</t>
  </si>
  <si>
    <t>При изменении толщины покрытия на 0,5 см добавлять или исключать: к расценке 27-06-031-02</t>
  </si>
  <si>
    <t>добавлять до 6 см ПЗ=4 (ОЗП=4; ЭМ=4 к расх.; ЗПМ=4; МАТ=4 к расх.; ТЗ=4; ТЗМ=4)</t>
  </si>
  <si>
    <t>Смесь щебеночно-мастичная теплая с применением ПАВ (Щебень М1200 и БНД 70/100) (прим)</t>
  </si>
  <si>
    <t>Объем=25,7*6/1000*9</t>
  </si>
  <si>
    <t>Конструкция дорожной одежды тип 2 (тротуар), КК-6, КК-5</t>
  </si>
  <si>
    <t>Выравнивающий слой 7 см</t>
  </si>
  <si>
    <t>ФЕР27-06-041-01</t>
  </si>
  <si>
    <t>Устройство верхнего слоя основания или нижнего слоя покрытия из асфальтогранулобетонной смеси типа Э с применением асфальтоукладчика с шириной укладки от 2 до 5 метров: на толщину 10 см</t>
  </si>
  <si>
    <t>Объем=(9*2) / 1000</t>
  </si>
  <si>
    <t>ФССЦ-04.2.04.01-0013</t>
  </si>
  <si>
    <t>Асфальтобетонный гранулят (прим)</t>
  </si>
  <si>
    <t>Объем=2,33*9*2*0,07</t>
  </si>
  <si>
    <t>ФССЦ-04.2.01.01-1043</t>
  </si>
  <si>
    <t>Асфальтобетон тип Д марка II  (прим)</t>
  </si>
  <si>
    <t>Объем=2,33*9*2*0,04</t>
  </si>
  <si>
    <t>Итоги по разделу 2 Восстановление и ремонт дорожного покрытия :</t>
  </si>
  <si>
    <t xml:space="preserve">  Итого по разделу 2 Восстановление и ремонт дорожного покрытия</t>
  </si>
  <si>
    <t xml:space="preserve">               материальные ресурсы, отсутствующие в ФРСН</t>
  </si>
  <si>
    <t>Раздел 3. Газон</t>
  </si>
  <si>
    <t>ФЕР47-01-046-04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</si>
  <si>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</si>
  <si>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</si>
  <si>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Объем=(9*5) / 100</t>
  </si>
  <si>
    <t>Приказ № 812/пр от 21.12.2020 Прил. п.41</t>
  </si>
  <si>
    <t>НР Озеленение. Защитные лесонасаждения</t>
  </si>
  <si>
    <t>Приказ № 774/пр от 11.12.2020 Прил. п.41</t>
  </si>
  <si>
    <t>СП Озеленение. Защитные лесонасаждения</t>
  </si>
  <si>
    <t>ФЕР47-01-046-06</t>
  </si>
  <si>
    <t>Посев газонов партерных, мавританских и обыкновенных вручную</t>
  </si>
  <si>
    <t>16.2.02.07</t>
  </si>
  <si>
    <t>Семена газонных трав</t>
  </si>
  <si>
    <t>кг</t>
  </si>
  <si>
    <t>ФССЦ-16.2.02.07-0161</t>
  </si>
  <si>
    <t>Семена газонных трав (смесь)</t>
  </si>
  <si>
    <t>(Озеленение. Защитные лесонасаждения)</t>
  </si>
  <si>
    <t>Итоги по разделу 3 Газон :</t>
  </si>
  <si>
    <t xml:space="preserve">  Итого по разделу 3 Газон</t>
  </si>
  <si>
    <t>Приложение № 5</t>
  </si>
  <si>
    <t>Утверждено приказом № 421 от 4 августа 2020 г. Минстроя РФ</t>
  </si>
  <si>
    <t>ОБЪЕКТНЫЙ СМЕТНЫЙ РАСЧЕТ (СМЕТА) № ОС-02-01</t>
  </si>
  <si>
    <t xml:space="preserve">Основание </t>
  </si>
  <si>
    <t>Сметная стоимость</t>
  </si>
  <si>
    <t xml:space="preserve">Расчетный измеритель </t>
  </si>
  <si>
    <t xml:space="preserve">объекта капитального строительства  </t>
  </si>
  <si>
    <t xml:space="preserve">Показатель единичной стоимости на расчетный измеритель </t>
  </si>
  <si>
    <t>Составлен(а) в базисном  уровне цен  01.01.2000 г.</t>
  </si>
  <si>
    <t>Наименование локальных сметных расчетов (смет), затрат</t>
  </si>
  <si>
    <t xml:space="preserve">Сметная стоимость, тыс. руб. </t>
  </si>
  <si>
    <t>Строительных
(ремонтно-строительных, ремонтно- реставрационных) работ</t>
  </si>
  <si>
    <t>Локальные сметы (расчеты)</t>
  </si>
  <si>
    <t>ЛСР-02-01-01</t>
  </si>
  <si>
    <t>ЛСР-02-01-02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</si>
  <si>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</si>
  <si>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</si>
  <si>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</si>
  <si>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</si>
  <si>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</si>
  <si>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</si>
  <si>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</si>
  <si>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</si>
  <si>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</si>
  <si>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Главный инженер проекта</t>
  </si>
  <si>
    <t>[подпись (инициалы, фамилия)]</t>
  </si>
  <si>
    <t xml:space="preserve">Начальник </t>
  </si>
  <si>
    <t>(А.Н. Бирюков)</t>
  </si>
  <si>
    <t>Составлен(а) в  (текущем) уровне цен  4 квартал 2022 года</t>
  </si>
  <si>
    <t>Приложение № 6</t>
  </si>
  <si>
    <t>Заказчик</t>
  </si>
  <si>
    <t xml:space="preserve"> </t>
  </si>
  <si>
    <t>(наименование организации)</t>
  </si>
  <si>
    <t>"Утвержден" "___"______________________2022г</t>
  </si>
  <si>
    <t xml:space="preserve">Сводный сметный расчет сметной стоимостью   </t>
  </si>
  <si>
    <t>тыс.рублей</t>
  </si>
  <si>
    <t>(ссылка на документ об утверждении)</t>
  </si>
  <si>
    <t>СВОДНЫЙ СМЕТНЫЙ РАСЧЕТ СТОИМОСТИ СТРОИТЕЛЬСТВА № ССРСС-</t>
  </si>
  <si>
    <t>Реконструкция канализационного коллектора по улице Димитрова (от улицы Фестивальной до улицы Западной)</t>
  </si>
  <si>
    <t>Составлен(а) в базисном  уровне цен 01.01.2000 г.</t>
  </si>
  <si>
    <t>Наименование глав, объектов капитального строительства, работ и затрат</t>
  </si>
  <si>
    <t>Строительных
(ремонтно- строительных, ремонтно- реставра ционных) работ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</si>
  <si>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</si>
  <si>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</si>
  <si>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</si>
  <si>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ОС-02-01</t>
  </si>
  <si>
    <t>Итого по Главе 2. "Основные объекты строительства"</t>
  </si>
  <si>
    <t>Итого по Главам 1-2</t>
  </si>
  <si>
    <t>Глава 8. Временные здания и сооружения</t>
  </si>
  <si>
    <t>Приказ от 19.06.2020 № 332/пр прил.1 п.41</t>
  </si>
  <si>
    <t>Сети инженерно-технического обеспечения (газо-тепло-, водоснабжения и водоотведения) в черте города (линейная часть) -1,5%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</si>
  <si>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</si>
  <si>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</si>
  <si>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</si>
  <si>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Приказ от 25.05.2021 № 325/пр прил.1 п.77</t>
  </si>
  <si>
    <t>Производство работ в зимнее время (Канализация в мягких грунтах (с земляными работами) - 3,4% для 4 климат.зоны)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</si>
  <si>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</si>
  <si>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</si>
  <si>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</si>
  <si>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</si>
  <si>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Приказ от 4.08.2020 № 421/пр п.179</t>
  </si>
  <si>
    <t>Резерв средств на непредвиденные работы и затраты для объектов капитального строительства непроизводственного назначения - 2%</t>
  </si>
  <si>
    <t>Итого "Непредвиденные затраты"</t>
  </si>
  <si>
    <t>Итого с учетом "Непредвиденные затраты"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</si>
  <si>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</si>
  <si>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</si>
  <si>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</si>
  <si>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</si>
  <si>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 xml:space="preserve">Руководитель проектной организации </t>
  </si>
  <si>
    <t>А.Н Бирюков</t>
  </si>
  <si>
    <t>Начальник</t>
  </si>
  <si>
    <t>Составлен(а) в  (текущем) уровне цен 4 квартал 2022 г.</t>
  </si>
  <si>
    <t>Приказ от 25.05.2021 № 325/пр прил.1 п.41</t>
  </si>
  <si>
    <t>(661,75)</t>
  </si>
  <si>
    <t>ФССЦ-24.3.03.12-0016</t>
  </si>
  <si>
    <t>Трубы полиэтиленовые напорные с соэкструдированными слоями многослойные ПЭ100, стандартное размерное отношение SDR17, номинальный наружный диаметр 630 мм, толщина стенки 37,4 мм (Материал заказчика, в сумму сметы не входит)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</si>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</sst>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"/>
    <numFmt numFmtId="165" formatCode="0.0"/>
    <numFmt numFmtId="166" formatCode="0.000000"/>
    <numFmt numFmtId="167" formatCode="0.000"/>
    <numFmt numFmtId="168" formatCode="0.0000"/>
    <numFmt numFmtId="169" formatCode="0.0000000"/>
    <numFmt numFmtId="170" formatCode="#,##0.0"/>
  </numFmts>
  <fonts count="21" x14ac:knownFonts="1">
    <font>
      <sz val="11"/>
      <name val="Calibri"/>
      <charset val="1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sz val="8"/>
      <color rgb="FF7F7F7F"/>
      <name val="Arial"/>
      <family val="2"/>
      <charset val="204"/>
    </font>
    <font>
      <i/>
      <sz val="8"/>
      <color rgb="FF7F7F7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" fillId="0" borderId="0"/>
  </cellStyleXfs>
  <cellXfs count="416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/>
    <xf numFmtId="49" fontId="1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left"/>
    </xf>
    <xf numFmtId="49" fontId="3" fillId="0" borderId="1" xfId="0" applyNumberFormat="1" applyFont="1" applyBorder="1"/>
    <xf numFmtId="49" fontId="1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1" xfId="0" applyNumberFormat="1" applyFont="1" applyBorder="1"/>
    <xf numFmtId="49" fontId="1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5" fillId="0" borderId="0" xfId="0" applyFont="1"/>
    <xf numFmtId="2" fontId="3" fillId="0" borderId="0" xfId="0" applyNumberFormat="1" applyFont="1"/>
    <xf numFmtId="49" fontId="1" fillId="0" borderId="0" xfId="0" applyNumberFormat="1" applyFont="1" applyAlignment="1">
      <alignment horizontal="right"/>
    </xf>
    <xf numFmtId="0" fontId="7" fillId="0" borderId="0" xfId="0" applyFont="1"/>
    <xf numFmtId="49" fontId="3" fillId="0" borderId="1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right"/>
    </xf>
    <xf numFmtId="49" fontId="1" fillId="0" borderId="0" xfId="0" applyNumberFormat="1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8" xfId="0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2" fontId="1" fillId="0" borderId="0" xfId="0" applyNumberFormat="1" applyFont="1" applyAlignment="1">
      <alignment horizontal="right" vertical="top" wrapText="1"/>
    </xf>
    <xf numFmtId="2" fontId="1" fillId="0" borderId="0" xfId="0" applyNumberFormat="1" applyFont="1" applyAlignment="1">
      <alignment horizontal="center" vertical="top" wrapText="1"/>
    </xf>
    <xf numFmtId="2" fontId="1" fillId="0" borderId="10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horizontal="right" vertical="top" wrapText="1"/>
    </xf>
    <xf numFmtId="49" fontId="1" fillId="0" borderId="9" xfId="0" applyNumberFormat="1" applyFont="1" applyBorder="1" applyAlignment="1">
      <alignment horizontal="right" vertical="top" wrapText="1"/>
    </xf>
    <xf numFmtId="1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0" xfId="0" applyNumberFormat="1" applyFont="1" applyAlignment="1">
      <alignment horizontal="left" vertical="top" wrapText="1"/>
    </xf>
    <xf numFmtId="4" fontId="9" fillId="0" borderId="3" xfId="0" applyNumberFormat="1" applyFont="1" applyBorder="1" applyAlignment="1">
      <alignment horizontal="right" vertical="top" wrapText="1"/>
    </xf>
    <xf numFmtId="167" fontId="9" fillId="0" borderId="3" xfId="0" applyNumberFormat="1" applyFont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right" vertical="top" wrapText="1"/>
    </xf>
    <xf numFmtId="168" fontId="1" fillId="0" borderId="0" xfId="0" applyNumberFormat="1" applyFont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center" vertical="top" wrapText="1"/>
    </xf>
    <xf numFmtId="166" fontId="9" fillId="0" borderId="3" xfId="0" applyNumberFormat="1" applyFont="1" applyBorder="1" applyAlignment="1">
      <alignment horizontal="center" vertical="top" wrapText="1"/>
    </xf>
    <xf numFmtId="169" fontId="1" fillId="0" borderId="0" xfId="0" applyNumberFormat="1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49" fontId="1" fillId="0" borderId="7" xfId="0" applyNumberFormat="1" applyFont="1" applyBorder="1"/>
    <xf numFmtId="49" fontId="9" fillId="0" borderId="3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center" vertical="top"/>
    </xf>
    <xf numFmtId="0" fontId="9" fillId="0" borderId="8" xfId="0" applyFont="1" applyBorder="1" applyAlignment="1">
      <alignment horizontal="right" vertical="top"/>
    </xf>
    <xf numFmtId="49" fontId="1" fillId="0" borderId="9" xfId="0" applyNumberFormat="1" applyFont="1" applyBorder="1"/>
    <xf numFmtId="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10" xfId="0" applyFont="1" applyBorder="1" applyAlignment="1">
      <alignment horizontal="right" vertical="top"/>
    </xf>
    <xf numFmtId="0" fontId="1" fillId="0" borderId="0" xfId="0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right" vertical="top" wrapText="1"/>
    </xf>
    <xf numFmtId="4" fontId="9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10" xfId="0" applyFont="1" applyBorder="1" applyAlignment="1">
      <alignment horizontal="right" vertical="top"/>
    </xf>
    <xf numFmtId="49" fontId="10" fillId="0" borderId="0" xfId="0" applyNumberFormat="1" applyFont="1" applyAlignment="1">
      <alignment horizontal="right" vertical="top" wrapText="1"/>
    </xf>
    <xf numFmtId="49" fontId="10" fillId="0" borderId="0" xfId="0" applyNumberFormat="1" applyFont="1" applyAlignment="1">
      <alignment horizontal="center" vertical="top" wrapText="1"/>
    </xf>
    <xf numFmtId="2" fontId="10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168" fontId="10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wrapText="1"/>
    </xf>
    <xf numFmtId="167" fontId="1" fillId="0" borderId="0" xfId="0" applyNumberFormat="1" applyFont="1" applyAlignment="1">
      <alignment horizontal="center" vertical="top" wrapText="1"/>
    </xf>
    <xf numFmtId="165" fontId="9" fillId="0" borderId="3" xfId="0" applyNumberFormat="1" applyFont="1" applyBorder="1" applyAlignment="1">
      <alignment horizontal="center" vertical="top" wrapText="1"/>
    </xf>
    <xf numFmtId="168" fontId="9" fillId="0" borderId="3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vertical="center" wrapText="1"/>
    </xf>
    <xf numFmtId="1" fontId="10" fillId="0" borderId="0" xfId="0" applyNumberFormat="1" applyFont="1" applyAlignment="1">
      <alignment horizontal="center" vertical="top" wrapText="1"/>
    </xf>
    <xf numFmtId="167" fontId="10" fillId="0" borderId="0" xfId="0" applyNumberFormat="1" applyFont="1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10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center" vertical="top"/>
    </xf>
    <xf numFmtId="4" fontId="9" fillId="0" borderId="10" xfId="0" applyNumberFormat="1" applyFont="1" applyBorder="1" applyAlignment="1">
      <alignment horizontal="right" vertical="top"/>
    </xf>
    <xf numFmtId="2" fontId="9" fillId="0" borderId="0" xfId="0" applyNumberFormat="1" applyFont="1" applyAlignment="1">
      <alignment horizontal="center" vertical="top"/>
    </xf>
    <xf numFmtId="3" fontId="9" fillId="0" borderId="0" xfId="0" applyNumberFormat="1" applyFont="1" applyAlignment="1">
      <alignment horizontal="right" vertical="top"/>
    </xf>
    <xf numFmtId="49" fontId="1" fillId="0" borderId="3" xfId="0" applyNumberFormat="1" applyFont="1" applyBorder="1"/>
    <xf numFmtId="0" fontId="1" fillId="0" borderId="3" xfId="0" applyFont="1" applyBorder="1"/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top" wrapText="1"/>
    </xf>
    <xf numFmtId="2" fontId="9" fillId="0" borderId="0" xfId="0" applyNumberFormat="1" applyFont="1" applyAlignment="1">
      <alignment horizontal="right" vertical="top"/>
    </xf>
    <xf numFmtId="4" fontId="9" fillId="0" borderId="8" xfId="0" applyNumberFormat="1" applyFont="1" applyBorder="1" applyAlignment="1">
      <alignment horizontal="right" vertical="top" wrapText="1"/>
    </xf>
    <xf numFmtId="166" fontId="10" fillId="0" borderId="0" xfId="0" applyNumberFormat="1" applyFont="1" applyAlignment="1">
      <alignment horizontal="center" vertical="top" wrapText="1"/>
    </xf>
    <xf numFmtId="169" fontId="9" fillId="0" borderId="3" xfId="0" applyNumberFormat="1" applyFont="1" applyBorder="1" applyAlignment="1">
      <alignment horizontal="center" vertical="top" wrapText="1"/>
    </xf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center" vertical="top"/>
    </xf>
    <xf numFmtId="49" fontId="12" fillId="0" borderId="0" xfId="0" applyNumberFormat="1" applyFont="1" applyAlignment="1">
      <alignment horizontal="left"/>
    </xf>
    <xf numFmtId="49" fontId="12" fillId="0" borderId="1" xfId="0" applyNumberFormat="1" applyFont="1" applyBorder="1" applyAlignment="1">
      <alignment horizontal="left"/>
    </xf>
    <xf numFmtId="0" fontId="13" fillId="0" borderId="0" xfId="0" applyFont="1" applyAlignment="1">
      <alignment horizontal="left" vertical="top"/>
    </xf>
    <xf numFmtId="0" fontId="14" fillId="0" borderId="1" xfId="0" applyFont="1" applyBorder="1" applyAlignment="1">
      <alignment horizontal="center" vertical="top"/>
    </xf>
    <xf numFmtId="4" fontId="13" fillId="0" borderId="1" xfId="0" applyNumberFormat="1" applyFont="1" applyBorder="1" applyAlignment="1">
      <alignment horizontal="right" vertical="top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right" vertical="top"/>
    </xf>
    <xf numFmtId="0" fontId="15" fillId="0" borderId="1" xfId="0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right" vertical="top"/>
    </xf>
    <xf numFmtId="0" fontId="14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1" fontId="11" fillId="0" borderId="4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4" fontId="11" fillId="0" borderId="4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right" vertical="top" wrapText="1"/>
    </xf>
    <xf numFmtId="165" fontId="11" fillId="0" borderId="4" xfId="0" applyNumberFormat="1" applyFont="1" applyBorder="1" applyAlignment="1">
      <alignment horizontal="right" vertical="top" wrapText="1"/>
    </xf>
    <xf numFmtId="0" fontId="16" fillId="0" borderId="4" xfId="0" applyFont="1" applyBorder="1"/>
    <xf numFmtId="4" fontId="16" fillId="0" borderId="4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horizontal="right" vertical="top"/>
    </xf>
    <xf numFmtId="165" fontId="16" fillId="0" borderId="4" xfId="0" applyNumberFormat="1" applyFont="1" applyBorder="1" applyAlignment="1">
      <alignment horizontal="right" vertical="top" wrapText="1"/>
    </xf>
    <xf numFmtId="2" fontId="16" fillId="0" borderId="4" xfId="0" applyNumberFormat="1" applyFont="1" applyBorder="1" applyAlignment="1">
      <alignment horizontal="right" vertical="top"/>
    </xf>
    <xf numFmtId="4" fontId="16" fillId="0" borderId="4" xfId="0" applyNumberFormat="1" applyFont="1" applyBorder="1" applyAlignment="1">
      <alignment horizontal="right" vertical="top"/>
    </xf>
    <xf numFmtId="0" fontId="12" fillId="0" borderId="0" xfId="0" applyFont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49" fontId="12" fillId="0" borderId="0" xfId="0" applyNumberFormat="1" applyFont="1" applyAlignment="1">
      <alignment horizontal="left" vertical="top"/>
    </xf>
    <xf numFmtId="0" fontId="12" fillId="0" borderId="1" xfId="0" applyFont="1" applyBorder="1" applyAlignment="1">
      <alignment vertical="top"/>
    </xf>
    <xf numFmtId="2" fontId="16" fillId="0" borderId="4" xfId="0" applyNumberFormat="1" applyFont="1" applyBorder="1" applyAlignment="1">
      <alignment horizontal="right" vertical="top" wrapText="1"/>
    </xf>
    <xf numFmtId="2" fontId="11" fillId="0" borderId="4" xfId="0" applyNumberFormat="1" applyFont="1" applyBorder="1" applyAlignment="1">
      <alignment horizontal="right" vertical="top" wrapText="1"/>
    </xf>
    <xf numFmtId="0" fontId="11" fillId="0" borderId="0" xfId="1" applyFont="1"/>
    <xf numFmtId="0" fontId="12" fillId="0" borderId="0" xfId="1" applyFont="1" applyAlignment="1">
      <alignment horizontal="right"/>
    </xf>
    <xf numFmtId="0" fontId="12" fillId="0" borderId="0" xfId="1" applyFont="1"/>
    <xf numFmtId="0" fontId="14" fillId="0" borderId="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3" fillId="0" borderId="0" xfId="1" applyFont="1"/>
    <xf numFmtId="4" fontId="13" fillId="0" borderId="0" xfId="1" applyNumberFormat="1" applyFont="1" applyAlignment="1">
      <alignment horizontal="right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center"/>
    </xf>
    <xf numFmtId="0" fontId="12" fillId="0" borderId="0" xfId="1" applyFont="1" applyAlignment="1">
      <alignment wrapText="1"/>
    </xf>
    <xf numFmtId="0" fontId="14" fillId="0" borderId="0" xfId="1" applyFont="1" applyAlignment="1">
      <alignment vertical="top"/>
    </xf>
    <xf numFmtId="0" fontId="14" fillId="0" borderId="0" xfId="1" applyFont="1" applyAlignment="1">
      <alignment horizontal="center"/>
    </xf>
    <xf numFmtId="0" fontId="14" fillId="0" borderId="0" xfId="1" applyFont="1"/>
    <xf numFmtId="0" fontId="11" fillId="0" borderId="4" xfId="1" applyFont="1" applyBorder="1" applyAlignment="1">
      <alignment horizontal="center" vertical="top" wrapText="1"/>
    </xf>
    <xf numFmtId="1" fontId="11" fillId="0" borderId="4" xfId="1" applyNumberFormat="1" applyFont="1" applyBorder="1" applyAlignment="1">
      <alignment horizontal="center" vertical="top" wrapText="1"/>
    </xf>
    <xf numFmtId="0" fontId="11" fillId="0" borderId="4" xfId="1" applyFont="1" applyBorder="1" applyAlignment="1">
      <alignment horizontal="left" vertical="top" wrapText="1"/>
    </xf>
    <xf numFmtId="4" fontId="11" fillId="0" borderId="4" xfId="1" applyNumberFormat="1" applyFont="1" applyBorder="1" applyAlignment="1">
      <alignment horizontal="right" vertical="top" wrapText="1"/>
    </xf>
    <xf numFmtId="170" fontId="11" fillId="0" borderId="4" xfId="1" applyNumberFormat="1" applyFont="1" applyBorder="1" applyAlignment="1">
      <alignment horizontal="right" vertical="top" wrapText="1"/>
    </xf>
    <xf numFmtId="0" fontId="11" fillId="0" borderId="4" xfId="1" applyFont="1" applyBorder="1" applyAlignment="1">
      <alignment horizontal="right" vertical="top" wrapText="1"/>
    </xf>
    <xf numFmtId="0" fontId="16" fillId="0" borderId="4" xfId="1" applyFont="1" applyBorder="1"/>
    <xf numFmtId="4" fontId="16" fillId="0" borderId="4" xfId="1" applyNumberFormat="1" applyFont="1" applyBorder="1" applyAlignment="1">
      <alignment horizontal="right" vertical="top" wrapText="1"/>
    </xf>
    <xf numFmtId="0" fontId="16" fillId="0" borderId="4" xfId="1" applyFont="1" applyBorder="1" applyAlignment="1">
      <alignment horizontal="right" vertical="top"/>
    </xf>
    <xf numFmtId="170" fontId="16" fillId="0" borderId="4" xfId="1" applyNumberFormat="1" applyFont="1" applyBorder="1" applyAlignment="1">
      <alignment horizontal="right" vertical="top"/>
    </xf>
    <xf numFmtId="4" fontId="16" fillId="0" borderId="4" xfId="1" applyNumberFormat="1" applyFont="1" applyBorder="1" applyAlignment="1">
      <alignment horizontal="right" vertical="top"/>
    </xf>
    <xf numFmtId="0" fontId="12" fillId="0" borderId="0" xfId="1" applyFont="1" applyAlignment="1">
      <alignment horizontal="left" vertical="top"/>
    </xf>
    <xf numFmtId="0" fontId="12" fillId="0" borderId="1" xfId="1" applyFont="1" applyBorder="1" applyAlignment="1">
      <alignment horizontal="left" vertical="top"/>
    </xf>
    <xf numFmtId="0" fontId="14" fillId="0" borderId="3" xfId="1" applyFont="1" applyBorder="1"/>
    <xf numFmtId="0" fontId="18" fillId="0" borderId="0" xfId="1" applyFont="1" applyAlignment="1">
      <alignment horizontal="left" vertical="top"/>
    </xf>
    <xf numFmtId="2" fontId="12" fillId="0" borderId="0" xfId="0" applyNumberFormat="1" applyFont="1"/>
    <xf numFmtId="0" fontId="2" fillId="0" borderId="0" xfId="2"/>
    <xf numFmtId="49" fontId="1" fillId="0" borderId="0" xfId="2" applyNumberFormat="1" applyFont="1" applyFill="1" applyBorder="1" applyAlignment="1" applyProtection="1"/>
    <xf numFmtId="0" fontId="1" fillId="0" borderId="0" xfId="2" applyNumberFormat="1" applyFont="1" applyFill="1" applyBorder="1" applyAlignment="1" applyProtection="1">
      <alignment wrapText="1"/>
    </xf>
    <xf numFmtId="0" fontId="3" fillId="0" borderId="0" xfId="2" applyNumberFormat="1" applyFont="1" applyFill="1" applyBorder="1" applyAlignment="1" applyProtection="1">
      <alignment horizontal="right"/>
    </xf>
    <xf numFmtId="49" fontId="3" fillId="0" borderId="0" xfId="2" applyNumberFormat="1" applyFont="1" applyFill="1" applyBorder="1" applyAlignment="1" applyProtection="1"/>
    <xf numFmtId="49" fontId="3" fillId="0" borderId="0" xfId="2" applyNumberFormat="1" applyFont="1" applyFill="1" applyBorder="1" applyAlignment="1" applyProtection="1">
      <alignment horizontal="right"/>
    </xf>
    <xf numFmtId="0" fontId="3" fillId="0" borderId="0" xfId="2" applyNumberFormat="1" applyFont="1" applyFill="1" applyBorder="1" applyAlignment="1" applyProtection="1"/>
    <xf numFmtId="49" fontId="3" fillId="0" borderId="0" xfId="2" applyNumberFormat="1" applyFont="1" applyFill="1" applyBorder="1" applyAlignment="1" applyProtection="1">
      <alignment horizontal="left" vertical="top"/>
    </xf>
    <xf numFmtId="49" fontId="3" fillId="0" borderId="0" xfId="2" applyNumberFormat="1" applyFont="1" applyFill="1" applyBorder="1" applyAlignment="1" applyProtection="1">
      <alignment vertical="top"/>
    </xf>
    <xf numFmtId="49" fontId="3" fillId="0" borderId="0" xfId="2" applyNumberFormat="1" applyFont="1" applyFill="1" applyBorder="1" applyAlignment="1" applyProtection="1">
      <alignment wrapText="1"/>
    </xf>
    <xf numFmtId="0" fontId="3" fillId="0" borderId="0" xfId="2" applyNumberFormat="1" applyFont="1" applyFill="1" applyBorder="1" applyAlignment="1" applyProtection="1">
      <alignment wrapText="1"/>
    </xf>
    <xf numFmtId="49" fontId="4" fillId="0" borderId="0" xfId="2" applyNumberFormat="1" applyFont="1" applyFill="1" applyBorder="1" applyAlignment="1" applyProtection="1">
      <alignment vertical="top" wrapText="1"/>
    </xf>
    <xf numFmtId="49" fontId="3" fillId="0" borderId="0" xfId="2" applyNumberFormat="1" applyFont="1" applyFill="1" applyBorder="1" applyAlignment="1" applyProtection="1">
      <alignment vertical="top" wrapText="1"/>
    </xf>
    <xf numFmtId="49" fontId="3" fillId="0" borderId="0" xfId="2" applyNumberFormat="1" applyFont="1" applyFill="1" applyBorder="1" applyAlignment="1" applyProtection="1">
      <alignment horizontal="left"/>
    </xf>
    <xf numFmtId="49" fontId="5" fillId="0" borderId="0" xfId="2" applyNumberFormat="1" applyFont="1" applyFill="1" applyBorder="1" applyAlignment="1" applyProtection="1">
      <alignment horizontal="center" vertical="top"/>
    </xf>
    <xf numFmtId="49" fontId="6" fillId="0" borderId="0" xfId="2" applyNumberFormat="1" applyFont="1" applyFill="1" applyBorder="1" applyAlignment="1" applyProtection="1">
      <alignment horizontal="center"/>
    </xf>
    <xf numFmtId="49" fontId="1" fillId="0" borderId="1" xfId="2" applyNumberFormat="1" applyFont="1" applyFill="1" applyBorder="1" applyAlignment="1" applyProtection="1">
      <alignment horizontal="center"/>
    </xf>
    <xf numFmtId="49" fontId="5" fillId="0" borderId="0" xfId="2" applyNumberFormat="1" applyFont="1" applyFill="1" applyBorder="1" applyAlignment="1" applyProtection="1"/>
    <xf numFmtId="49" fontId="1" fillId="0" borderId="0" xfId="2" applyNumberFormat="1" applyFont="1" applyFill="1" applyBorder="1" applyAlignment="1" applyProtection="1">
      <alignment horizontal="right" vertical="top"/>
    </xf>
    <xf numFmtId="49" fontId="5" fillId="0" borderId="0" xfId="2" applyNumberFormat="1" applyFont="1" applyFill="1" applyBorder="1" applyAlignment="1" applyProtection="1">
      <alignment horizontal="center"/>
    </xf>
    <xf numFmtId="49" fontId="7" fillId="0" borderId="0" xfId="2" applyNumberFormat="1" applyFont="1" applyFill="1" applyBorder="1" applyAlignment="1" applyProtection="1">
      <alignment horizontal="left"/>
    </xf>
    <xf numFmtId="49" fontId="3" fillId="0" borderId="1" xfId="2" applyNumberFormat="1" applyFont="1" applyFill="1" applyBorder="1" applyAlignment="1" applyProtection="1"/>
    <xf numFmtId="49" fontId="1" fillId="0" borderId="1" xfId="2" applyNumberFormat="1" applyFont="1" applyFill="1" applyBorder="1" applyAlignment="1" applyProtection="1"/>
    <xf numFmtId="49" fontId="3" fillId="0" borderId="1" xfId="2" applyNumberFormat="1" applyFont="1" applyFill="1" applyBorder="1" applyAlignment="1" applyProtection="1">
      <alignment horizontal="center"/>
    </xf>
    <xf numFmtId="49" fontId="3" fillId="0" borderId="0" xfId="2" applyNumberFormat="1" applyFont="1" applyFill="1" applyBorder="1" applyAlignment="1" applyProtection="1">
      <alignment horizontal="center"/>
    </xf>
    <xf numFmtId="0" fontId="3" fillId="0" borderId="0" xfId="2" applyNumberFormat="1" applyFont="1" applyFill="1" applyBorder="1" applyAlignment="1" applyProtection="1">
      <alignment horizontal="center"/>
    </xf>
    <xf numFmtId="2" fontId="3" fillId="0" borderId="1" xfId="2" applyNumberFormat="1" applyFont="1" applyFill="1" applyBorder="1" applyAlignment="1" applyProtection="1"/>
    <xf numFmtId="49" fontId="1" fillId="0" borderId="1" xfId="2" applyNumberFormat="1" applyFont="1" applyFill="1" applyBorder="1" applyAlignment="1" applyProtection="1">
      <alignment horizontal="right"/>
    </xf>
    <xf numFmtId="0" fontId="3" fillId="0" borderId="0" xfId="2" applyNumberFormat="1" applyFont="1" applyFill="1" applyBorder="1" applyAlignment="1" applyProtection="1">
      <alignment horizontal="left"/>
    </xf>
    <xf numFmtId="0" fontId="3" fillId="0" borderId="0" xfId="2" applyNumberFormat="1" applyFont="1" applyFill="1" applyBorder="1" applyAlignment="1" applyProtection="1">
      <alignment vertical="center" wrapText="1"/>
    </xf>
    <xf numFmtId="0" fontId="5" fillId="0" borderId="0" xfId="2" applyNumberFormat="1" applyFont="1" applyFill="1" applyBorder="1" applyAlignment="1" applyProtection="1"/>
    <xf numFmtId="2" fontId="3" fillId="0" borderId="0" xfId="2" applyNumberFormat="1" applyFont="1" applyFill="1" applyBorder="1" applyAlignment="1" applyProtection="1"/>
    <xf numFmtId="49" fontId="1" fillId="0" borderId="0" xfId="2" applyNumberFormat="1" applyFont="1" applyFill="1" applyBorder="1" applyAlignment="1" applyProtection="1">
      <alignment horizontal="right"/>
    </xf>
    <xf numFmtId="0" fontId="7" fillId="0" borderId="0" xfId="2" applyNumberFormat="1" applyFont="1" applyFill="1" applyBorder="1" applyAlignment="1" applyProtection="1"/>
    <xf numFmtId="49" fontId="3" fillId="0" borderId="1" xfId="2" applyNumberFormat="1" applyFont="1" applyFill="1" applyBorder="1" applyAlignment="1" applyProtection="1">
      <alignment horizontal="right"/>
    </xf>
    <xf numFmtId="49" fontId="1" fillId="0" borderId="2" xfId="2" applyNumberFormat="1" applyFont="1" applyFill="1" applyBorder="1" applyAlignment="1" applyProtection="1">
      <alignment horizontal="right"/>
    </xf>
    <xf numFmtId="49" fontId="1" fillId="0" borderId="0" xfId="2" applyNumberFormat="1" applyFont="1" applyFill="1" applyBorder="1" applyAlignment="1" applyProtection="1">
      <alignment vertical="center"/>
    </xf>
    <xf numFmtId="0" fontId="1" fillId="0" borderId="4" xfId="2" applyNumberFormat="1" applyFont="1" applyFill="1" applyBorder="1" applyAlignment="1" applyProtection="1">
      <alignment horizontal="center" vertical="center" wrapText="1"/>
    </xf>
    <xf numFmtId="49" fontId="1" fillId="0" borderId="4" xfId="2" applyNumberFormat="1" applyFont="1" applyFill="1" applyBorder="1" applyAlignment="1" applyProtection="1">
      <alignment horizontal="center" vertical="center"/>
    </xf>
    <xf numFmtId="0" fontId="1" fillId="0" borderId="4" xfId="2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>
      <alignment wrapText="1"/>
    </xf>
    <xf numFmtId="49" fontId="9" fillId="0" borderId="7" xfId="2" applyNumberFormat="1" applyFont="1" applyFill="1" applyBorder="1" applyAlignment="1" applyProtection="1">
      <alignment horizontal="center" vertical="top" wrapText="1"/>
    </xf>
    <xf numFmtId="49" fontId="9" fillId="0" borderId="3" xfId="2" applyNumberFormat="1" applyFont="1" applyFill="1" applyBorder="1" applyAlignment="1" applyProtection="1">
      <alignment horizontal="left" vertical="top" wrapText="1"/>
    </xf>
    <xf numFmtId="49" fontId="9" fillId="0" borderId="3" xfId="2" applyNumberFormat="1" applyFont="1" applyFill="1" applyBorder="1" applyAlignment="1" applyProtection="1">
      <alignment horizontal="center" vertical="top" wrapText="1"/>
    </xf>
    <xf numFmtId="0" fontId="9" fillId="0" borderId="3" xfId="2" applyNumberFormat="1" applyFont="1" applyFill="1" applyBorder="1" applyAlignment="1" applyProtection="1">
      <alignment horizontal="center" vertical="top" wrapText="1"/>
    </xf>
    <xf numFmtId="164" fontId="9" fillId="0" borderId="3" xfId="2" applyNumberFormat="1" applyFont="1" applyFill="1" applyBorder="1" applyAlignment="1" applyProtection="1">
      <alignment horizontal="center" vertical="top" wrapText="1"/>
    </xf>
    <xf numFmtId="0" fontId="9" fillId="0" borderId="3" xfId="2" applyNumberFormat="1" applyFont="1" applyFill="1" applyBorder="1" applyAlignment="1" applyProtection="1">
      <alignment horizontal="right" vertical="top" wrapText="1"/>
    </xf>
    <xf numFmtId="0" fontId="9" fillId="0" borderId="8" xfId="2" applyNumberFormat="1" applyFont="1" applyFill="1" applyBorder="1" applyAlignment="1" applyProtection="1">
      <alignment horizontal="right" vertical="top" wrapText="1"/>
    </xf>
    <xf numFmtId="0" fontId="9" fillId="0" borderId="0" xfId="2" applyNumberFormat="1" applyFont="1" applyFill="1" applyBorder="1" applyAlignment="1" applyProtection="1">
      <alignment wrapText="1"/>
    </xf>
    <xf numFmtId="49" fontId="1" fillId="0" borderId="9" xfId="2" applyNumberFormat="1" applyFont="1" applyFill="1" applyBorder="1" applyAlignment="1" applyProtection="1">
      <alignment horizontal="center" vertical="top" wrapText="1"/>
    </xf>
    <xf numFmtId="49" fontId="1" fillId="0" borderId="0" xfId="2" applyNumberFormat="1" applyFont="1" applyFill="1" applyBorder="1" applyAlignment="1" applyProtection="1">
      <alignment horizontal="left" vertical="top" wrapText="1"/>
    </xf>
    <xf numFmtId="49" fontId="1" fillId="0" borderId="3" xfId="2" applyNumberFormat="1" applyFont="1" applyFill="1" applyBorder="1" applyAlignment="1" applyProtection="1">
      <alignment horizontal="center" vertical="top" wrapText="1"/>
    </xf>
    <xf numFmtId="0" fontId="1" fillId="0" borderId="3" xfId="2" applyNumberFormat="1" applyFont="1" applyFill="1" applyBorder="1" applyAlignment="1" applyProtection="1">
      <alignment horizontal="center" vertical="top" wrapText="1"/>
    </xf>
    <xf numFmtId="0" fontId="1" fillId="0" borderId="3" xfId="2" applyNumberFormat="1" applyFont="1" applyFill="1" applyBorder="1" applyAlignment="1" applyProtection="1">
      <alignment horizontal="right" vertical="top" wrapText="1"/>
    </xf>
    <xf numFmtId="4" fontId="1" fillId="0" borderId="3" xfId="2" applyNumberFormat="1" applyFont="1" applyFill="1" applyBorder="1" applyAlignment="1" applyProtection="1">
      <alignment horizontal="right" vertical="top" wrapText="1"/>
    </xf>
    <xf numFmtId="0" fontId="1" fillId="0" borderId="8" xfId="2" applyNumberFormat="1" applyFont="1" applyFill="1" applyBorder="1" applyAlignment="1" applyProtection="1">
      <alignment horizontal="right" vertical="top" wrapText="1"/>
    </xf>
    <xf numFmtId="167" fontId="9" fillId="0" borderId="3" xfId="2" applyNumberFormat="1" applyFont="1" applyFill="1" applyBorder="1" applyAlignment="1" applyProtection="1">
      <alignment horizontal="center" vertical="top" wrapText="1"/>
    </xf>
    <xf numFmtId="2" fontId="9" fillId="0" borderId="3" xfId="2" applyNumberFormat="1" applyFont="1" applyFill="1" applyBorder="1" applyAlignment="1" applyProtection="1">
      <alignment horizontal="right" vertical="top" wrapText="1"/>
    </xf>
    <xf numFmtId="4" fontId="9" fillId="0" borderId="3" xfId="2" applyNumberFormat="1" applyFont="1" applyFill="1" applyBorder="1" applyAlignment="1" applyProtection="1">
      <alignment horizontal="right" vertical="top" wrapText="1"/>
    </xf>
    <xf numFmtId="2" fontId="1" fillId="0" borderId="3" xfId="2" applyNumberFormat="1" applyFont="1" applyFill="1" applyBorder="1" applyAlignment="1" applyProtection="1">
      <alignment horizontal="right" vertical="top" wrapText="1"/>
    </xf>
    <xf numFmtId="2" fontId="9" fillId="0" borderId="3" xfId="2" applyNumberFormat="1" applyFont="1" applyFill="1" applyBorder="1" applyAlignment="1" applyProtection="1">
      <alignment horizontal="center" vertical="top" wrapText="1"/>
    </xf>
    <xf numFmtId="166" fontId="9" fillId="0" borderId="3" xfId="2" applyNumberFormat="1" applyFont="1" applyFill="1" applyBorder="1" applyAlignment="1" applyProtection="1">
      <alignment horizontal="center" vertical="top" wrapText="1"/>
    </xf>
    <xf numFmtId="49" fontId="9" fillId="0" borderId="0" xfId="2" applyNumberFormat="1" applyFont="1" applyFill="1" applyBorder="1" applyAlignment="1" applyProtection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left" vertical="top" wrapText="1"/>
    </xf>
    <xf numFmtId="0" fontId="9" fillId="0" borderId="0" xfId="2" applyNumberFormat="1" applyFont="1" applyFill="1" applyBorder="1" applyAlignment="1" applyProtection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right" vertical="top" wrapText="1"/>
    </xf>
    <xf numFmtId="0" fontId="1" fillId="0" borderId="0" xfId="2" applyNumberFormat="1" applyFont="1" applyFill="1" applyBorder="1" applyAlignment="1" applyProtection="1">
      <alignment horizontal="center" vertical="top" wrapText="1"/>
    </xf>
    <xf numFmtId="49" fontId="1" fillId="0" borderId="7" xfId="2" applyNumberFormat="1" applyFont="1" applyFill="1" applyBorder="1" applyAlignment="1" applyProtection="1"/>
    <xf numFmtId="49" fontId="9" fillId="0" borderId="3" xfId="2" applyNumberFormat="1" applyFont="1" applyFill="1" applyBorder="1" applyAlignment="1" applyProtection="1">
      <alignment horizontal="right" vertical="top" wrapText="1"/>
    </xf>
    <xf numFmtId="0" fontId="9" fillId="0" borderId="3" xfId="2" applyNumberFormat="1" applyFont="1" applyFill="1" applyBorder="1" applyAlignment="1" applyProtection="1">
      <alignment horizontal="right" vertical="top"/>
    </xf>
    <xf numFmtId="0" fontId="9" fillId="0" borderId="3" xfId="2" applyNumberFormat="1" applyFont="1" applyFill="1" applyBorder="1" applyAlignment="1" applyProtection="1">
      <alignment horizontal="center" vertical="top"/>
    </xf>
    <xf numFmtId="0" fontId="9" fillId="0" borderId="8" xfId="2" applyNumberFormat="1" applyFont="1" applyFill="1" applyBorder="1" applyAlignment="1" applyProtection="1">
      <alignment horizontal="right" vertical="top"/>
    </xf>
    <xf numFmtId="49" fontId="1" fillId="0" borderId="9" xfId="2" applyNumberFormat="1" applyFont="1" applyFill="1" applyBorder="1" applyAlignment="1" applyProtection="1"/>
    <xf numFmtId="49" fontId="1" fillId="0" borderId="0" xfId="2" applyNumberFormat="1" applyFont="1" applyFill="1" applyBorder="1" applyAlignment="1" applyProtection="1">
      <alignment horizontal="right" vertical="top" wrapText="1"/>
    </xf>
    <xf numFmtId="4" fontId="1" fillId="0" borderId="0" xfId="2" applyNumberFormat="1" applyFont="1" applyFill="1" applyBorder="1" applyAlignment="1" applyProtection="1">
      <alignment horizontal="right" vertical="top"/>
    </xf>
    <xf numFmtId="0" fontId="1" fillId="0" borderId="0" xfId="2" applyNumberFormat="1" applyFont="1" applyFill="1" applyBorder="1" applyAlignment="1" applyProtection="1">
      <alignment horizontal="center" vertical="top"/>
    </xf>
    <xf numFmtId="0" fontId="1" fillId="0" borderId="10" xfId="2" applyNumberFormat="1" applyFont="1" applyFill="1" applyBorder="1" applyAlignment="1" applyProtection="1">
      <alignment horizontal="right" vertical="top"/>
    </xf>
    <xf numFmtId="0" fontId="1" fillId="0" borderId="0" xfId="2" applyNumberFormat="1" applyFont="1" applyFill="1" applyBorder="1" applyAlignment="1" applyProtection="1">
      <alignment horizontal="right" vertical="top"/>
    </xf>
    <xf numFmtId="2" fontId="1" fillId="0" borderId="0" xfId="2" applyNumberFormat="1" applyFont="1" applyFill="1" applyBorder="1" applyAlignment="1" applyProtection="1">
      <alignment horizontal="right" vertical="top"/>
    </xf>
    <xf numFmtId="49" fontId="9" fillId="0" borderId="0" xfId="2" applyNumberFormat="1" applyFont="1" applyFill="1" applyBorder="1" applyAlignment="1" applyProtection="1">
      <alignment horizontal="right" vertical="top" wrapText="1"/>
    </xf>
    <xf numFmtId="4" fontId="9" fillId="0" borderId="0" xfId="2" applyNumberFormat="1" applyFont="1" applyFill="1" applyBorder="1" applyAlignment="1" applyProtection="1">
      <alignment horizontal="right" vertical="top"/>
    </xf>
    <xf numFmtId="0" fontId="9" fillId="0" borderId="0" xfId="2" applyNumberFormat="1" applyFont="1" applyFill="1" applyBorder="1" applyAlignment="1" applyProtection="1">
      <alignment horizontal="center" vertical="top"/>
    </xf>
    <xf numFmtId="0" fontId="9" fillId="0" borderId="10" xfId="2" applyNumberFormat="1" applyFont="1" applyFill="1" applyBorder="1" applyAlignment="1" applyProtection="1">
      <alignment horizontal="right" vertical="top"/>
    </xf>
    <xf numFmtId="165" fontId="9" fillId="0" borderId="3" xfId="2" applyNumberFormat="1" applyFont="1" applyFill="1" applyBorder="1" applyAlignment="1" applyProtection="1">
      <alignment horizontal="center" vertical="top" wrapText="1"/>
    </xf>
    <xf numFmtId="168" fontId="9" fillId="0" borderId="3" xfId="2" applyNumberFormat="1" applyFont="1" applyFill="1" applyBorder="1" applyAlignment="1" applyProtection="1">
      <alignment horizontal="center" vertical="top" wrapText="1"/>
    </xf>
    <xf numFmtId="1" fontId="9" fillId="0" borderId="3" xfId="2" applyNumberFormat="1" applyFont="1" applyFill="1" applyBorder="1" applyAlignment="1" applyProtection="1">
      <alignment horizontal="center" vertical="top" wrapText="1"/>
    </xf>
    <xf numFmtId="49" fontId="19" fillId="0" borderId="7" xfId="2" applyNumberFormat="1" applyFont="1" applyFill="1" applyBorder="1" applyAlignment="1" applyProtection="1">
      <alignment horizontal="center" vertical="top" wrapText="1"/>
    </xf>
    <xf numFmtId="49" fontId="19" fillId="0" borderId="3" xfId="2" applyNumberFormat="1" applyFont="1" applyFill="1" applyBorder="1" applyAlignment="1" applyProtection="1">
      <alignment horizontal="left" vertical="top" wrapText="1"/>
    </xf>
    <xf numFmtId="49" fontId="19" fillId="0" borderId="3" xfId="2" applyNumberFormat="1" applyFont="1" applyFill="1" applyBorder="1" applyAlignment="1" applyProtection="1">
      <alignment horizontal="center" vertical="top" wrapText="1"/>
    </xf>
    <xf numFmtId="0" fontId="19" fillId="0" borderId="3" xfId="2" applyNumberFormat="1" applyFont="1" applyFill="1" applyBorder="1" applyAlignment="1" applyProtection="1">
      <alignment horizontal="center" vertical="top" wrapText="1"/>
    </xf>
    <xf numFmtId="165" fontId="19" fillId="0" borderId="3" xfId="2" applyNumberFormat="1" applyFont="1" applyFill="1" applyBorder="1" applyAlignment="1" applyProtection="1">
      <alignment horizontal="center" vertical="top" wrapText="1"/>
    </xf>
    <xf numFmtId="4" fontId="19" fillId="0" borderId="3" xfId="2" applyNumberFormat="1" applyFont="1" applyFill="1" applyBorder="1" applyAlignment="1" applyProtection="1">
      <alignment horizontal="right" vertical="top" wrapText="1"/>
    </xf>
    <xf numFmtId="0" fontId="19" fillId="0" borderId="8" xfId="2" applyNumberFormat="1" applyFont="1" applyFill="1" applyBorder="1" applyAlignment="1" applyProtection="1">
      <alignment horizontal="right" vertical="top" wrapText="1"/>
    </xf>
    <xf numFmtId="0" fontId="19" fillId="0" borderId="0" xfId="2" applyNumberFormat="1" applyFont="1" applyFill="1" applyBorder="1" applyAlignment="1" applyProtection="1">
      <alignment wrapText="1"/>
    </xf>
    <xf numFmtId="49" fontId="20" fillId="0" borderId="9" xfId="2" applyNumberFormat="1" applyFont="1" applyFill="1" applyBorder="1" applyAlignment="1" applyProtection="1">
      <alignment horizontal="center" vertical="top" wrapText="1"/>
    </xf>
    <xf numFmtId="49" fontId="20" fillId="0" borderId="0" xfId="2" applyNumberFormat="1" applyFont="1" applyFill="1" applyBorder="1" applyAlignment="1" applyProtection="1">
      <alignment horizontal="left" vertical="top" wrapText="1"/>
    </xf>
    <xf numFmtId="49" fontId="20" fillId="0" borderId="3" xfId="2" applyNumberFormat="1" applyFont="1" applyFill="1" applyBorder="1" applyAlignment="1" applyProtection="1">
      <alignment horizontal="center" vertical="top" wrapText="1"/>
    </xf>
    <xf numFmtId="0" fontId="20" fillId="0" borderId="3" xfId="2" applyNumberFormat="1" applyFont="1" applyFill="1" applyBorder="1" applyAlignment="1" applyProtection="1">
      <alignment horizontal="center" vertical="top" wrapText="1"/>
    </xf>
    <xf numFmtId="0" fontId="20" fillId="0" borderId="3" xfId="2" applyNumberFormat="1" applyFont="1" applyFill="1" applyBorder="1" applyAlignment="1" applyProtection="1">
      <alignment horizontal="right" vertical="top" wrapText="1"/>
    </xf>
    <xf numFmtId="4" fontId="20" fillId="0" borderId="3" xfId="2" applyNumberFormat="1" applyFont="1" applyFill="1" applyBorder="1" applyAlignment="1" applyProtection="1">
      <alignment horizontal="right" vertical="top" wrapText="1"/>
    </xf>
    <xf numFmtId="0" fontId="20" fillId="0" borderId="8" xfId="2" applyNumberFormat="1" applyFont="1" applyFill="1" applyBorder="1" applyAlignment="1" applyProtection="1">
      <alignment horizontal="right" vertical="top" wrapText="1"/>
    </xf>
    <xf numFmtId="0" fontId="20" fillId="0" borderId="0" xfId="2" applyNumberFormat="1" applyFont="1" applyFill="1" applyBorder="1" applyAlignment="1" applyProtection="1">
      <alignment wrapText="1"/>
    </xf>
    <xf numFmtId="49" fontId="1" fillId="0" borderId="0" xfId="2" applyNumberFormat="1" applyFont="1" applyFill="1" applyBorder="1" applyAlignment="1" applyProtection="1">
      <alignment vertical="top"/>
    </xf>
    <xf numFmtId="0" fontId="1" fillId="0" borderId="0" xfId="2" applyNumberFormat="1" applyFont="1" applyFill="1" applyBorder="1" applyAlignment="1" applyProtection="1">
      <alignment vertical="top"/>
    </xf>
    <xf numFmtId="4" fontId="1" fillId="0" borderId="10" xfId="2" applyNumberFormat="1" applyFont="1" applyFill="1" applyBorder="1" applyAlignment="1" applyProtection="1">
      <alignment horizontal="right" vertical="top"/>
    </xf>
    <xf numFmtId="2" fontId="1" fillId="0" borderId="0" xfId="2" applyNumberFormat="1" applyFont="1" applyFill="1" applyBorder="1" applyAlignment="1" applyProtection="1">
      <alignment horizontal="center" vertical="top"/>
    </xf>
    <xf numFmtId="4" fontId="9" fillId="0" borderId="10" xfId="2" applyNumberFormat="1" applyFont="1" applyFill="1" applyBorder="1" applyAlignment="1" applyProtection="1">
      <alignment horizontal="right" vertical="top"/>
    </xf>
    <xf numFmtId="2" fontId="9" fillId="0" borderId="0" xfId="2" applyNumberFormat="1" applyFont="1" applyFill="1" applyBorder="1" applyAlignment="1" applyProtection="1">
      <alignment horizontal="center" vertical="top"/>
    </xf>
    <xf numFmtId="3" fontId="9" fillId="0" borderId="0" xfId="2" applyNumberFormat="1" applyFont="1" applyFill="1" applyBorder="1" applyAlignment="1" applyProtection="1">
      <alignment horizontal="right" vertical="top"/>
    </xf>
    <xf numFmtId="49" fontId="1" fillId="0" borderId="3" xfId="2" applyNumberFormat="1" applyFont="1" applyFill="1" applyBorder="1" applyAlignment="1" applyProtection="1"/>
    <xf numFmtId="0" fontId="1" fillId="0" borderId="3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horizontal="right" vertical="top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9" fillId="0" borderId="0" xfId="2" applyNumberFormat="1" applyFont="1" applyFill="1" applyBorder="1" applyAlignment="1" applyProtection="1">
      <alignment vertical="top" wrapText="1"/>
    </xf>
    <xf numFmtId="0" fontId="13" fillId="0" borderId="5" xfId="1" applyFont="1" applyBorder="1" applyAlignment="1">
      <alignment horizontal="right" vertical="top" wrapText="1"/>
    </xf>
    <xf numFmtId="0" fontId="13" fillId="0" borderId="6" xfId="1" applyFont="1" applyBorder="1" applyAlignment="1">
      <alignment horizontal="right" vertical="top" wrapText="1"/>
    </xf>
    <xf numFmtId="0" fontId="14" fillId="0" borderId="3" xfId="1" applyFont="1" applyBorder="1" applyAlignment="1">
      <alignment horizontal="center"/>
    </xf>
    <xf numFmtId="0" fontId="16" fillId="0" borderId="5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 vertical="center" wrapText="1"/>
    </xf>
    <xf numFmtId="0" fontId="16" fillId="0" borderId="6" xfId="1" applyFont="1" applyBorder="1" applyAlignment="1">
      <alignment horizontal="left" vertical="center" wrapText="1"/>
    </xf>
    <xf numFmtId="0" fontId="16" fillId="0" borderId="5" xfId="1" applyFont="1" applyBorder="1" applyAlignment="1">
      <alignment horizontal="right" vertical="top" wrapText="1"/>
    </xf>
    <xf numFmtId="0" fontId="16" fillId="0" borderId="6" xfId="1" applyFont="1" applyBorder="1" applyAlignment="1">
      <alignment horizontal="right" vertical="top" wrapText="1"/>
    </xf>
    <xf numFmtId="0" fontId="11" fillId="0" borderId="11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top"/>
    </xf>
    <xf numFmtId="0" fontId="12" fillId="0" borderId="0" xfId="1" applyFont="1" applyAlignment="1">
      <alignment horizontal="left"/>
    </xf>
    <xf numFmtId="0" fontId="11" fillId="0" borderId="1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right" vertical="top" wrapText="1"/>
    </xf>
    <xf numFmtId="0" fontId="13" fillId="0" borderId="6" xfId="0" applyFont="1" applyBorder="1" applyAlignment="1">
      <alignment horizontal="right" vertical="top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right" vertical="top" wrapText="1"/>
    </xf>
    <xf numFmtId="0" fontId="16" fillId="0" borderId="6" xfId="0" applyFont="1" applyBorder="1" applyAlignment="1">
      <alignment horizontal="right" vertical="top" wrapText="1"/>
    </xf>
    <xf numFmtId="0" fontId="14" fillId="0" borderId="0" xfId="0" applyFont="1" applyAlignment="1">
      <alignment horizontal="center" vertical="top"/>
    </xf>
    <xf numFmtId="0" fontId="12" fillId="0" borderId="0" xfId="0" applyFont="1" applyAlignment="1">
      <alignment horizontal="center" wrapText="1"/>
    </xf>
    <xf numFmtId="0" fontId="14" fillId="0" borderId="3" xfId="0" applyFont="1" applyBorder="1" applyAlignment="1">
      <alignment horizontal="center" vertical="top"/>
    </xf>
    <xf numFmtId="0" fontId="13" fillId="0" borderId="0" xfId="0" applyFont="1" applyAlignment="1">
      <alignment horizontal="center"/>
    </xf>
    <xf numFmtId="49" fontId="3" fillId="0" borderId="0" xfId="2" applyNumberFormat="1" applyFont="1" applyFill="1" applyBorder="1" applyAlignment="1" applyProtection="1">
      <alignment horizontal="left" vertical="top" wrapText="1"/>
    </xf>
    <xf numFmtId="0" fontId="3" fillId="0" borderId="2" xfId="2" applyNumberFormat="1" applyFont="1" applyFill="1" applyBorder="1" applyAlignment="1" applyProtection="1">
      <alignment horizontal="left" wrapText="1"/>
    </xf>
    <xf numFmtId="49" fontId="3" fillId="0" borderId="0" xfId="2" applyNumberFormat="1" applyFont="1" applyFill="1" applyBorder="1" applyAlignment="1" applyProtection="1">
      <alignment horizontal="left" vertical="top"/>
    </xf>
    <xf numFmtId="49" fontId="3" fillId="0" borderId="1" xfId="2" applyNumberFormat="1" applyFont="1" applyFill="1" applyBorder="1" applyAlignment="1" applyProtection="1">
      <alignment horizontal="left" wrapText="1"/>
    </xf>
    <xf numFmtId="0" fontId="3" fillId="0" borderId="0" xfId="2" applyNumberFormat="1" applyFont="1" applyFill="1" applyBorder="1" applyAlignment="1" applyProtection="1">
      <alignment horizontal="left" vertical="top" wrapText="1"/>
    </xf>
    <xf numFmtId="49" fontId="3" fillId="0" borderId="1" xfId="2" applyNumberFormat="1" applyFont="1" applyFill="1" applyBorder="1" applyAlignment="1" applyProtection="1">
      <alignment horizontal="center" wrapText="1"/>
    </xf>
    <xf numFmtId="49" fontId="5" fillId="0" borderId="3" xfId="2" applyNumberFormat="1" applyFont="1" applyFill="1" applyBorder="1" applyAlignment="1" applyProtection="1">
      <alignment horizontal="center" vertical="top"/>
    </xf>
    <xf numFmtId="49" fontId="5" fillId="0" borderId="3" xfId="2" applyNumberFormat="1" applyFont="1" applyFill="1" applyBorder="1" applyAlignment="1" applyProtection="1">
      <alignment horizontal="center"/>
    </xf>
    <xf numFmtId="2" fontId="3" fillId="0" borderId="2" xfId="2" applyNumberFormat="1" applyFont="1" applyFill="1" applyBorder="1" applyAlignment="1" applyProtection="1">
      <alignment horizontal="right"/>
    </xf>
    <xf numFmtId="49" fontId="3" fillId="0" borderId="0" xfId="2" applyNumberFormat="1" applyFont="1" applyFill="1" applyBorder="1" applyAlignment="1" applyProtection="1">
      <alignment horizontal="center" wrapText="1"/>
    </xf>
    <xf numFmtId="49" fontId="6" fillId="0" borderId="0" xfId="2" applyNumberFormat="1" applyFont="1" applyFill="1" applyBorder="1" applyAlignment="1" applyProtection="1">
      <alignment horizontal="center"/>
    </xf>
    <xf numFmtId="0" fontId="1" fillId="0" borderId="4" xfId="2" applyNumberFormat="1" applyFont="1" applyFill="1" applyBorder="1" applyAlignment="1" applyProtection="1">
      <alignment horizontal="center" vertical="center" wrapText="1"/>
    </xf>
    <xf numFmtId="0" fontId="1" fillId="0" borderId="4" xfId="2" applyNumberFormat="1" applyFont="1" applyFill="1" applyBorder="1" applyAlignment="1" applyProtection="1">
      <alignment horizontal="center" vertical="center"/>
    </xf>
    <xf numFmtId="49" fontId="8" fillId="0" borderId="5" xfId="2" applyNumberFormat="1" applyFont="1" applyFill="1" applyBorder="1" applyAlignment="1" applyProtection="1">
      <alignment horizontal="left" vertical="center" wrapText="1"/>
    </xf>
    <xf numFmtId="49" fontId="8" fillId="0" borderId="2" xfId="2" applyNumberFormat="1" applyFont="1" applyFill="1" applyBorder="1" applyAlignment="1" applyProtection="1">
      <alignment horizontal="left" vertical="center" wrapText="1"/>
    </xf>
    <xf numFmtId="49" fontId="8" fillId="0" borderId="6" xfId="2" applyNumberFormat="1" applyFont="1" applyFill="1" applyBorder="1" applyAlignment="1" applyProtection="1">
      <alignment horizontal="left" vertical="center" wrapText="1"/>
    </xf>
    <xf numFmtId="49" fontId="9" fillId="0" borderId="3" xfId="2" applyNumberFormat="1" applyFont="1" applyFill="1" applyBorder="1" applyAlignment="1" applyProtection="1">
      <alignment horizontal="left" vertical="top" wrapText="1"/>
    </xf>
    <xf numFmtId="49" fontId="1" fillId="0" borderId="3" xfId="2" applyNumberFormat="1" applyFont="1" applyFill="1" applyBorder="1" applyAlignment="1" applyProtection="1">
      <alignment horizontal="left" vertical="top" wrapText="1"/>
    </xf>
    <xf numFmtId="0" fontId="3" fillId="0" borderId="2" xfId="2" applyNumberFormat="1" applyFont="1" applyFill="1" applyBorder="1" applyAlignment="1" applyProtection="1">
      <alignment horizontal="center"/>
    </xf>
    <xf numFmtId="49" fontId="1" fillId="0" borderId="4" xfId="2" applyNumberFormat="1" applyFont="1" applyFill="1" applyBorder="1" applyAlignment="1" applyProtection="1">
      <alignment horizontal="center" vertical="center" wrapText="1"/>
    </xf>
    <xf numFmtId="49" fontId="1" fillId="0" borderId="5" xfId="2" applyNumberFormat="1" applyFont="1" applyFill="1" applyBorder="1" applyAlignment="1" applyProtection="1">
      <alignment horizontal="left" vertical="center" wrapText="1"/>
    </xf>
    <xf numFmtId="49" fontId="1" fillId="0" borderId="2" xfId="2" applyNumberFormat="1" applyFont="1" applyFill="1" applyBorder="1" applyAlignment="1" applyProtection="1">
      <alignment horizontal="left" vertical="center" wrapText="1"/>
    </xf>
    <xf numFmtId="49" fontId="1" fillId="0" borderId="6" xfId="2" applyNumberFormat="1" applyFont="1" applyFill="1" applyBorder="1" applyAlignment="1" applyProtection="1">
      <alignment horizontal="left" vertical="center" wrapText="1"/>
    </xf>
    <xf numFmtId="49" fontId="1" fillId="0" borderId="0" xfId="2" applyNumberFormat="1" applyFont="1" applyFill="1" applyBorder="1" applyAlignment="1" applyProtection="1">
      <alignment horizontal="left" vertical="top" wrapText="1"/>
    </xf>
    <xf numFmtId="49" fontId="9" fillId="0" borderId="5" xfId="2" applyNumberFormat="1" applyFont="1" applyFill="1" applyBorder="1" applyAlignment="1" applyProtection="1">
      <alignment horizontal="left" vertical="center" wrapText="1"/>
    </xf>
    <xf numFmtId="49" fontId="9" fillId="0" borderId="2" xfId="2" applyNumberFormat="1" applyFont="1" applyFill="1" applyBorder="1" applyAlignment="1" applyProtection="1">
      <alignment horizontal="left" vertical="center" wrapText="1"/>
    </xf>
    <xf numFmtId="49" fontId="9" fillId="0" borderId="6" xfId="2" applyNumberFormat="1" applyFont="1" applyFill="1" applyBorder="1" applyAlignment="1" applyProtection="1">
      <alignment horizontal="left" vertical="center" wrapText="1"/>
    </xf>
    <xf numFmtId="49" fontId="9" fillId="0" borderId="0" xfId="2" applyNumberFormat="1" applyFont="1" applyFill="1" applyBorder="1" applyAlignment="1" applyProtection="1">
      <alignment horizontal="left" vertical="top" wrapText="1"/>
    </xf>
    <xf numFmtId="49" fontId="19" fillId="0" borderId="3" xfId="2" applyNumberFormat="1" applyFont="1" applyFill="1" applyBorder="1" applyAlignment="1" applyProtection="1">
      <alignment horizontal="left" vertical="top" wrapText="1"/>
    </xf>
    <xf numFmtId="49" fontId="20" fillId="0" borderId="3" xfId="2" applyNumberFormat="1" applyFont="1" applyFill="1" applyBorder="1" applyAlignment="1" applyProtection="1">
      <alignment horizontal="left" vertical="top" wrapText="1"/>
    </xf>
    <xf numFmtId="0" fontId="1" fillId="0" borderId="0" xfId="2" applyNumberFormat="1" applyFont="1" applyFill="1" applyBorder="1" applyAlignment="1" applyProtection="1">
      <alignment horizontal="left" vertical="top" wrapText="1"/>
    </xf>
    <xf numFmtId="0" fontId="3" fillId="0" borderId="1" xfId="2" applyNumberFormat="1" applyFont="1" applyFill="1" applyBorder="1" applyAlignment="1" applyProtection="1">
      <alignment horizontal="left" vertical="top"/>
    </xf>
    <xf numFmtId="0" fontId="5" fillId="0" borderId="3" xfId="2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49" fontId="3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 vertical="top" wrapText="1"/>
    </xf>
    <xf numFmtId="49" fontId="3" fillId="0" borderId="1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0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view="pageBreakPreview" topLeftCell="B9" zoomScale="85" zoomScaleNormal="85" zoomScaleSheetLayoutView="85" workbookViewId="0">
      <selection activeCell="K34" sqref="K34"/>
    </sheetView>
  </sheetViews>
  <sheetFormatPr defaultRowHeight="15.75" x14ac:dyDescent="0.25"/>
  <cols>
    <col min="1" max="1" width="9.140625" style="132"/>
    <col min="2" max="2" width="20.5703125" style="132" customWidth="1"/>
    <col min="3" max="3" width="73" style="132" customWidth="1"/>
    <col min="4" max="4" width="21.85546875" style="132" customWidth="1"/>
    <col min="5" max="5" width="18.85546875" style="132" bestFit="1" customWidth="1"/>
    <col min="6" max="6" width="15.140625" style="132" bestFit="1" customWidth="1"/>
    <col min="7" max="7" width="16.42578125" style="132" customWidth="1"/>
    <col min="8" max="8" width="16.7109375" style="132" customWidth="1"/>
    <col min="9" max="16384" width="9.140625" style="132"/>
  </cols>
  <sheetData>
    <row r="1" spans="1:8" x14ac:dyDescent="0.25">
      <c r="A1" s="167"/>
      <c r="B1" s="167"/>
      <c r="C1" s="167"/>
      <c r="D1" s="167"/>
      <c r="E1" s="167"/>
      <c r="F1" s="167"/>
      <c r="G1" s="167"/>
      <c r="H1" s="168" t="s">
        <v>414</v>
      </c>
    </row>
    <row r="2" spans="1:8" x14ac:dyDescent="0.25">
      <c r="A2" s="169"/>
      <c r="B2" s="169"/>
      <c r="C2" s="169"/>
      <c r="D2" s="169"/>
      <c r="E2" s="169"/>
      <c r="F2" s="169"/>
      <c r="G2" s="169"/>
      <c r="H2" s="168" t="s">
        <v>386</v>
      </c>
    </row>
    <row r="3" spans="1:8" x14ac:dyDescent="0.25">
      <c r="A3" s="169"/>
      <c r="B3" s="169"/>
      <c r="C3" s="169"/>
      <c r="D3" s="169"/>
      <c r="E3" s="169"/>
      <c r="F3" s="169"/>
      <c r="G3" s="169"/>
      <c r="H3" s="168"/>
    </row>
    <row r="4" spans="1:8" x14ac:dyDescent="0.25">
      <c r="A4" s="169"/>
      <c r="B4" s="169" t="s">
        <v>415</v>
      </c>
      <c r="C4" s="327" t="s">
        <v>416</v>
      </c>
      <c r="D4" s="327"/>
      <c r="E4" s="327"/>
      <c r="F4" s="327"/>
      <c r="G4" s="327"/>
      <c r="H4" s="169"/>
    </row>
    <row r="5" spans="1:8" x14ac:dyDescent="0.25">
      <c r="A5" s="169"/>
      <c r="B5" s="169"/>
      <c r="C5" s="312" t="s">
        <v>417</v>
      </c>
      <c r="D5" s="312"/>
      <c r="E5" s="312"/>
      <c r="F5" s="312"/>
      <c r="G5" s="312"/>
      <c r="H5" s="169"/>
    </row>
    <row r="6" spans="1:8" x14ac:dyDescent="0.25">
      <c r="A6" s="169"/>
      <c r="B6" s="169" t="s">
        <v>418</v>
      </c>
      <c r="C6" s="171"/>
      <c r="D6" s="171"/>
      <c r="E6" s="171"/>
      <c r="F6" s="171"/>
      <c r="G6" s="171"/>
      <c r="H6" s="169"/>
    </row>
    <row r="7" spans="1:8" x14ac:dyDescent="0.25">
      <c r="A7" s="169"/>
      <c r="B7" s="169"/>
      <c r="C7" s="171"/>
      <c r="D7" s="171"/>
      <c r="E7" s="171"/>
      <c r="F7" s="171"/>
      <c r="G7" s="171"/>
      <c r="H7" s="169"/>
    </row>
    <row r="8" spans="1:8" x14ac:dyDescent="0.25">
      <c r="A8" s="169"/>
      <c r="B8" s="172" t="s">
        <v>419</v>
      </c>
      <c r="C8" s="171"/>
      <c r="D8" s="173">
        <f>H49</f>
        <v>10437.839999999998</v>
      </c>
      <c r="E8" s="174" t="s">
        <v>420</v>
      </c>
      <c r="F8" s="171"/>
      <c r="G8" s="171"/>
      <c r="H8" s="169"/>
    </row>
    <row r="9" spans="1:8" x14ac:dyDescent="0.25">
      <c r="A9" s="169"/>
      <c r="B9" s="169"/>
      <c r="C9" s="328"/>
      <c r="D9" s="328"/>
      <c r="E9" s="328"/>
      <c r="F9" s="328"/>
      <c r="G9" s="328"/>
      <c r="H9" s="169"/>
    </row>
    <row r="10" spans="1:8" x14ac:dyDescent="0.25">
      <c r="A10" s="175"/>
      <c r="B10" s="175"/>
      <c r="C10" s="312" t="s">
        <v>421</v>
      </c>
      <c r="D10" s="312"/>
      <c r="E10" s="312"/>
      <c r="F10" s="312"/>
      <c r="G10" s="312"/>
      <c r="H10" s="175"/>
    </row>
    <row r="11" spans="1:8" x14ac:dyDescent="0.25">
      <c r="A11" s="175"/>
      <c r="B11" s="175"/>
      <c r="C11" s="171"/>
      <c r="D11" s="171"/>
      <c r="E11" s="171"/>
      <c r="F11" s="171"/>
      <c r="G11" s="171"/>
      <c r="H11" s="175"/>
    </row>
    <row r="12" spans="1:8" x14ac:dyDescent="0.25">
      <c r="A12" s="175"/>
      <c r="B12" s="329" t="s">
        <v>422</v>
      </c>
      <c r="C12" s="329"/>
      <c r="D12" s="329"/>
      <c r="E12" s="329"/>
      <c r="F12" s="329"/>
      <c r="G12" s="329"/>
      <c r="H12" s="175"/>
    </row>
    <row r="13" spans="1:8" x14ac:dyDescent="0.25">
      <c r="A13" s="175"/>
      <c r="B13" s="175"/>
      <c r="C13" s="171"/>
      <c r="D13" s="171"/>
      <c r="E13" s="171"/>
      <c r="F13" s="171"/>
      <c r="G13" s="171"/>
      <c r="H13" s="175"/>
    </row>
    <row r="14" spans="1:8" x14ac:dyDescent="0.25">
      <c r="A14" s="175"/>
      <c r="B14" s="175"/>
      <c r="C14" s="171"/>
      <c r="D14" s="171"/>
      <c r="E14" s="171"/>
      <c r="F14" s="171"/>
      <c r="G14" s="171"/>
      <c r="H14" s="175"/>
    </row>
    <row r="15" spans="1:8" x14ac:dyDescent="0.25">
      <c r="A15" s="175"/>
      <c r="B15" s="175"/>
      <c r="C15" s="171"/>
      <c r="D15" s="171"/>
      <c r="E15" s="171"/>
      <c r="F15" s="171"/>
      <c r="G15" s="171"/>
      <c r="H15" s="175"/>
    </row>
    <row r="16" spans="1:8" ht="24" customHeight="1" x14ac:dyDescent="0.25">
      <c r="A16" s="176"/>
      <c r="B16" s="326" t="s">
        <v>423</v>
      </c>
      <c r="C16" s="326"/>
      <c r="D16" s="326"/>
      <c r="E16" s="326"/>
      <c r="F16" s="326"/>
      <c r="G16" s="326"/>
      <c r="H16" s="176"/>
    </row>
    <row r="17" spans="1:8" x14ac:dyDescent="0.25">
      <c r="A17" s="177"/>
      <c r="B17" s="320" t="s">
        <v>15</v>
      </c>
      <c r="C17" s="320"/>
      <c r="D17" s="320"/>
      <c r="E17" s="320"/>
      <c r="F17" s="320"/>
      <c r="G17" s="320"/>
      <c r="H17" s="177"/>
    </row>
    <row r="18" spans="1:8" x14ac:dyDescent="0.25">
      <c r="A18" s="169"/>
      <c r="B18" s="169"/>
      <c r="C18" s="169"/>
      <c r="D18" s="178"/>
      <c r="E18" s="178"/>
      <c r="F18" s="178"/>
      <c r="G18" s="179"/>
      <c r="H18" s="179"/>
    </row>
    <row r="19" spans="1:8" x14ac:dyDescent="0.25">
      <c r="A19" s="174"/>
      <c r="B19" s="321" t="s">
        <v>456</v>
      </c>
      <c r="C19" s="321"/>
      <c r="D19" s="321"/>
      <c r="E19" s="321"/>
      <c r="F19" s="321"/>
      <c r="G19" s="321"/>
      <c r="H19" s="171"/>
    </row>
    <row r="20" spans="1:8" x14ac:dyDescent="0.25">
      <c r="A20" s="169"/>
      <c r="B20" s="169"/>
      <c r="C20" s="169"/>
      <c r="D20" s="171"/>
      <c r="E20" s="171"/>
      <c r="F20" s="171"/>
      <c r="G20" s="171"/>
      <c r="H20" s="171"/>
    </row>
    <row r="21" spans="1:8" x14ac:dyDescent="0.25">
      <c r="A21" s="318" t="s">
        <v>41</v>
      </c>
      <c r="B21" s="318" t="s">
        <v>42</v>
      </c>
      <c r="C21" s="318" t="s">
        <v>425</v>
      </c>
      <c r="D21" s="323" t="s">
        <v>395</v>
      </c>
      <c r="E21" s="324"/>
      <c r="F21" s="324"/>
      <c r="G21" s="324"/>
      <c r="H21" s="325"/>
    </row>
    <row r="22" spans="1:8" x14ac:dyDescent="0.25">
      <c r="A22" s="322"/>
      <c r="B22" s="322"/>
      <c r="C22" s="322"/>
      <c r="D22" s="318" t="s">
        <v>426</v>
      </c>
      <c r="E22" s="318" t="s">
        <v>33</v>
      </c>
      <c r="F22" s="318" t="s">
        <v>37</v>
      </c>
      <c r="G22" s="318" t="s">
        <v>39</v>
      </c>
      <c r="H22" s="318" t="s">
        <v>52</v>
      </c>
    </row>
    <row r="23" spans="1:8" ht="66.75" customHeight="1" x14ac:dyDescent="0.25">
      <c r="A23" s="319"/>
      <c r="B23" s="319"/>
      <c r="C23" s="319"/>
      <c r="D23" s="319"/>
      <c r="E23" s="319"/>
      <c r="F23" s="319"/>
      <c r="G23" s="319"/>
      <c r="H23" s="319"/>
    </row>
    <row r="24" spans="1:8" x14ac:dyDescent="0.25">
      <c r="A24" s="180">
        <v>1</v>
      </c>
      <c r="B24" s="180">
        <v>2</v>
      </c>
      <c r="C24" s="180">
        <v>3</v>
      </c>
      <c r="D24" s="180">
        <v>4</v>
      </c>
      <c r="E24" s="180">
        <v>5</v>
      </c>
      <c r="F24" s="180">
        <v>6</v>
      </c>
      <c r="G24" s="180">
        <v>7</v>
      </c>
      <c r="H24" s="180">
        <v>8</v>
      </c>
    </row>
    <row r="25" spans="1:8" hidden="1" x14ac:dyDescent="0.25">
      <c r="A25" s="313" t="s">
        <v>427</v>
      </c>
      <c r="B25" s="314"/>
      <c r="C25" s="314"/>
      <c r="D25" s="314"/>
      <c r="E25" s="314"/>
      <c r="F25" s="314"/>
      <c r="G25" s="314"/>
      <c r="H25" s="315"/>
    </row>
    <row r="26" spans="1:8" hidden="1" x14ac:dyDescent="0.25">
      <c r="A26" s="181"/>
      <c r="B26" s="182"/>
      <c r="C26" s="182"/>
      <c r="D26" s="154"/>
      <c r="E26" s="166"/>
      <c r="F26" s="154"/>
      <c r="G26" s="183"/>
      <c r="H26" s="183"/>
    </row>
    <row r="27" spans="1:8" hidden="1" x14ac:dyDescent="0.25">
      <c r="A27" s="181"/>
      <c r="B27" s="182"/>
      <c r="C27" s="182"/>
      <c r="D27" s="183"/>
      <c r="E27" s="183"/>
      <c r="F27" s="183"/>
      <c r="G27" s="183"/>
      <c r="H27" s="183"/>
    </row>
    <row r="28" spans="1:8" hidden="1" x14ac:dyDescent="0.25">
      <c r="A28" s="186"/>
      <c r="B28" s="316" t="s">
        <v>428</v>
      </c>
      <c r="C28" s="317"/>
      <c r="D28" s="187">
        <f>D26+D27</f>
        <v>0</v>
      </c>
      <c r="E28" s="187">
        <f t="shared" ref="E28:F28" si="0">E26+E27</f>
        <v>0</v>
      </c>
      <c r="F28" s="187">
        <f t="shared" si="0"/>
        <v>0</v>
      </c>
      <c r="G28" s="187"/>
      <c r="H28" s="187">
        <f t="shared" ref="H28:H36" si="1">SUM(D28:F28)</f>
        <v>0</v>
      </c>
    </row>
    <row r="29" spans="1:8" x14ac:dyDescent="0.25">
      <c r="A29" s="313" t="s">
        <v>429</v>
      </c>
      <c r="B29" s="314"/>
      <c r="C29" s="314"/>
      <c r="D29" s="314"/>
      <c r="E29" s="314"/>
      <c r="F29" s="314"/>
      <c r="G29" s="314"/>
      <c r="H29" s="315"/>
    </row>
    <row r="30" spans="1:8" ht="31.5" x14ac:dyDescent="0.25">
      <c r="A30" s="181">
        <v>2</v>
      </c>
      <c r="B30" s="151" t="s">
        <v>430</v>
      </c>
      <c r="C30" s="151" t="s">
        <v>423</v>
      </c>
      <c r="D30" s="152">
        <v>8125.4</v>
      </c>
      <c r="E30" s="152"/>
      <c r="F30" s="152"/>
      <c r="G30" s="185"/>
      <c r="H30" s="183">
        <f t="shared" si="1"/>
        <v>8125.4</v>
      </c>
    </row>
    <row r="31" spans="1:8" x14ac:dyDescent="0.25">
      <c r="A31" s="186"/>
      <c r="B31" s="316" t="s">
        <v>431</v>
      </c>
      <c r="C31" s="317"/>
      <c r="D31" s="187">
        <f>D30</f>
        <v>8125.4</v>
      </c>
      <c r="E31" s="187"/>
      <c r="F31" s="187"/>
      <c r="G31" s="187"/>
      <c r="H31" s="183">
        <f t="shared" si="1"/>
        <v>8125.4</v>
      </c>
    </row>
    <row r="32" spans="1:8" hidden="1" x14ac:dyDescent="0.25">
      <c r="A32" s="186"/>
      <c r="B32" s="310" t="s">
        <v>432</v>
      </c>
      <c r="C32" s="311"/>
      <c r="D32" s="187">
        <f>D31+D28</f>
        <v>8125.4</v>
      </c>
      <c r="E32" s="187"/>
      <c r="F32" s="187"/>
      <c r="G32" s="187"/>
      <c r="H32" s="187">
        <f t="shared" si="1"/>
        <v>8125.4</v>
      </c>
    </row>
    <row r="33" spans="1:11" x14ac:dyDescent="0.25">
      <c r="A33" s="313" t="s">
        <v>433</v>
      </c>
      <c r="B33" s="314"/>
      <c r="C33" s="314"/>
      <c r="D33" s="314"/>
      <c r="E33" s="314"/>
      <c r="F33" s="314"/>
      <c r="G33" s="314"/>
      <c r="H33" s="315"/>
    </row>
    <row r="34" spans="1:11" ht="47.25" x14ac:dyDescent="0.25">
      <c r="A34" s="181">
        <v>4</v>
      </c>
      <c r="B34" s="182" t="s">
        <v>457</v>
      </c>
      <c r="C34" s="182" t="s">
        <v>435</v>
      </c>
      <c r="D34" s="183">
        <v>121.88</v>
      </c>
      <c r="E34" s="183"/>
      <c r="F34" s="183"/>
      <c r="G34" s="183"/>
      <c r="H34" s="183">
        <f t="shared" si="1"/>
        <v>121.88</v>
      </c>
      <c r="K34" s="132">
        <f>D30*1.5/100</f>
        <v>121.88099999999999</v>
      </c>
    </row>
    <row r="35" spans="1:11" x14ac:dyDescent="0.25">
      <c r="A35" s="186"/>
      <c r="B35" s="316" t="s">
        <v>436</v>
      </c>
      <c r="C35" s="317"/>
      <c r="D35" s="187">
        <f>D34</f>
        <v>121.88</v>
      </c>
      <c r="E35" s="187"/>
      <c r="F35" s="187"/>
      <c r="G35" s="187"/>
      <c r="H35" s="187">
        <f t="shared" si="1"/>
        <v>121.88</v>
      </c>
    </row>
    <row r="36" spans="1:11" x14ac:dyDescent="0.25">
      <c r="A36" s="186"/>
      <c r="B36" s="310" t="s">
        <v>437</v>
      </c>
      <c r="C36" s="311"/>
      <c r="D36" s="187">
        <f>D35+D32</f>
        <v>8247.2799999999988</v>
      </c>
      <c r="E36" s="187"/>
      <c r="F36" s="187"/>
      <c r="G36" s="187"/>
      <c r="H36" s="187">
        <f t="shared" si="1"/>
        <v>8247.2799999999988</v>
      </c>
    </row>
    <row r="37" spans="1:11" x14ac:dyDescent="0.25">
      <c r="A37" s="313" t="s">
        <v>438</v>
      </c>
      <c r="B37" s="314"/>
      <c r="C37" s="314"/>
      <c r="D37" s="314"/>
      <c r="E37" s="314"/>
      <c r="F37" s="314"/>
      <c r="G37" s="314"/>
      <c r="H37" s="315"/>
    </row>
    <row r="38" spans="1:11" ht="47.25" x14ac:dyDescent="0.25">
      <c r="A38" s="181">
        <v>5</v>
      </c>
      <c r="B38" s="182" t="s">
        <v>439</v>
      </c>
      <c r="C38" s="182" t="s">
        <v>440</v>
      </c>
      <c r="D38" s="183">
        <v>280.41000000000003</v>
      </c>
      <c r="E38" s="183"/>
      <c r="F38" s="183"/>
      <c r="G38" s="183"/>
      <c r="H38" s="183">
        <f t="shared" ref="H38" si="2">SUM(D38:F38)</f>
        <v>280.41000000000003</v>
      </c>
      <c r="K38" s="132">
        <f>D36*3.4/100</f>
        <v>280.40751999999998</v>
      </c>
    </row>
    <row r="39" spans="1:11" x14ac:dyDescent="0.25">
      <c r="A39" s="186"/>
      <c r="B39" s="310" t="s">
        <v>441</v>
      </c>
      <c r="C39" s="311"/>
      <c r="D39" s="187">
        <f>D38+D36</f>
        <v>8527.6899999999987</v>
      </c>
      <c r="E39" s="187"/>
      <c r="F39" s="187"/>
      <c r="G39" s="187"/>
      <c r="H39" s="187">
        <f t="shared" ref="H39" si="3">H38+H36</f>
        <v>8527.6899999999987</v>
      </c>
    </row>
    <row r="40" spans="1:11" hidden="1" x14ac:dyDescent="0.25">
      <c r="A40" s="313" t="s">
        <v>442</v>
      </c>
      <c r="B40" s="314"/>
      <c r="C40" s="314"/>
      <c r="D40" s="314"/>
      <c r="E40" s="314"/>
      <c r="F40" s="314"/>
      <c r="G40" s="314"/>
      <c r="H40" s="315"/>
    </row>
    <row r="41" spans="1:11" hidden="1" x14ac:dyDescent="0.25">
      <c r="A41" s="186"/>
      <c r="B41" s="310" t="s">
        <v>443</v>
      </c>
      <c r="C41" s="311"/>
      <c r="D41" s="187">
        <v>354482.29460000002</v>
      </c>
      <c r="E41" s="187">
        <v>15282.93</v>
      </c>
      <c r="F41" s="189">
        <v>1608.3</v>
      </c>
      <c r="G41" s="188"/>
      <c r="H41" s="190">
        <v>366134.87</v>
      </c>
    </row>
    <row r="42" spans="1:11" x14ac:dyDescent="0.25">
      <c r="A42" s="313" t="s">
        <v>444</v>
      </c>
      <c r="B42" s="314"/>
      <c r="C42" s="314"/>
      <c r="D42" s="314"/>
      <c r="E42" s="314"/>
      <c r="F42" s="314"/>
      <c r="G42" s="314"/>
      <c r="H42" s="315"/>
    </row>
    <row r="43" spans="1:11" ht="47.25" x14ac:dyDescent="0.25">
      <c r="A43" s="181">
        <v>6</v>
      </c>
      <c r="B43" s="182" t="s">
        <v>445</v>
      </c>
      <c r="C43" s="182" t="s">
        <v>446</v>
      </c>
      <c r="D43" s="183">
        <v>170.55</v>
      </c>
      <c r="E43" s="183"/>
      <c r="F43" s="183"/>
      <c r="G43" s="183"/>
      <c r="H43" s="183">
        <f t="shared" ref="H43:H45" si="4">SUM(D43:F43)</f>
        <v>170.55</v>
      </c>
      <c r="K43" s="132">
        <f>D39*2/100</f>
        <v>170.55379999999997</v>
      </c>
    </row>
    <row r="44" spans="1:11" x14ac:dyDescent="0.25">
      <c r="A44" s="186"/>
      <c r="B44" s="316" t="s">
        <v>447</v>
      </c>
      <c r="C44" s="317"/>
      <c r="D44" s="187">
        <f>D43</f>
        <v>170.55</v>
      </c>
      <c r="E44" s="187"/>
      <c r="F44" s="187"/>
      <c r="G44" s="187"/>
      <c r="H44" s="187">
        <f t="shared" si="4"/>
        <v>170.55</v>
      </c>
    </row>
    <row r="45" spans="1:11" x14ac:dyDescent="0.25">
      <c r="A45" s="186"/>
      <c r="B45" s="310" t="s">
        <v>448</v>
      </c>
      <c r="C45" s="311"/>
      <c r="D45" s="187">
        <f>D44+D39</f>
        <v>8698.239999999998</v>
      </c>
      <c r="E45" s="187"/>
      <c r="F45" s="187"/>
      <c r="G45" s="187"/>
      <c r="H45" s="187">
        <f t="shared" si="4"/>
        <v>8698.239999999998</v>
      </c>
    </row>
    <row r="46" spans="1:11" x14ac:dyDescent="0.25">
      <c r="A46" s="313" t="s">
        <v>407</v>
      </c>
      <c r="B46" s="314"/>
      <c r="C46" s="314"/>
      <c r="D46" s="314"/>
      <c r="E46" s="314"/>
      <c r="F46" s="314"/>
      <c r="G46" s="314"/>
      <c r="H46" s="315"/>
    </row>
    <row r="47" spans="1:11" ht="31.5" x14ac:dyDescent="0.25">
      <c r="A47" s="181">
        <v>7</v>
      </c>
      <c r="B47" s="182" t="s">
        <v>449</v>
      </c>
      <c r="C47" s="182" t="s">
        <v>450</v>
      </c>
      <c r="D47" s="183">
        <v>1739.6</v>
      </c>
      <c r="E47" s="183"/>
      <c r="F47" s="183"/>
      <c r="G47" s="183"/>
      <c r="H47" s="183">
        <f t="shared" ref="H47:H49" si="5">SUM(D47:F47)</f>
        <v>1739.6</v>
      </c>
      <c r="K47" s="132">
        <f>D45*0.2</f>
        <v>1739.6479999999997</v>
      </c>
    </row>
    <row r="48" spans="1:11" x14ac:dyDescent="0.25">
      <c r="A48" s="186"/>
      <c r="B48" s="316" t="s">
        <v>451</v>
      </c>
      <c r="C48" s="317"/>
      <c r="D48" s="187">
        <f>D47</f>
        <v>1739.6</v>
      </c>
      <c r="E48" s="187"/>
      <c r="F48" s="187"/>
      <c r="G48" s="187"/>
      <c r="H48" s="187">
        <f t="shared" si="5"/>
        <v>1739.6</v>
      </c>
    </row>
    <row r="49" spans="1:8" x14ac:dyDescent="0.25">
      <c r="A49" s="186"/>
      <c r="B49" s="310" t="s">
        <v>452</v>
      </c>
      <c r="C49" s="311"/>
      <c r="D49" s="187">
        <f>D48+D45</f>
        <v>10437.839999999998</v>
      </c>
      <c r="E49" s="187"/>
      <c r="F49" s="187"/>
      <c r="G49" s="187"/>
      <c r="H49" s="187">
        <f t="shared" si="5"/>
        <v>10437.839999999998</v>
      </c>
    </row>
    <row r="52" spans="1:8" x14ac:dyDescent="0.25">
      <c r="A52" s="191" t="s">
        <v>453</v>
      </c>
      <c r="B52" s="169"/>
      <c r="C52" s="167"/>
      <c r="D52" s="192" t="s">
        <v>454</v>
      </c>
      <c r="E52" s="192"/>
      <c r="F52" s="192"/>
      <c r="G52" s="192"/>
      <c r="H52" s="192"/>
    </row>
    <row r="53" spans="1:8" x14ac:dyDescent="0.25">
      <c r="A53" s="169"/>
      <c r="B53" s="169"/>
      <c r="C53" s="193"/>
      <c r="D53" s="193" t="s">
        <v>410</v>
      </c>
      <c r="E53" s="193"/>
      <c r="F53" s="193"/>
      <c r="G53" s="193"/>
      <c r="H53" s="193"/>
    </row>
    <row r="54" spans="1:8" x14ac:dyDescent="0.25">
      <c r="A54" s="191" t="s">
        <v>409</v>
      </c>
      <c r="B54" s="169"/>
      <c r="C54" s="167"/>
      <c r="D54" s="192"/>
      <c r="E54" s="192"/>
      <c r="F54" s="192"/>
      <c r="G54" s="192"/>
      <c r="H54" s="192"/>
    </row>
    <row r="55" spans="1:8" x14ac:dyDescent="0.25">
      <c r="A55" s="169"/>
      <c r="B55" s="169"/>
      <c r="C55" s="193"/>
      <c r="D55" s="193" t="s">
        <v>410</v>
      </c>
      <c r="E55" s="193"/>
      <c r="F55" s="193"/>
      <c r="G55" s="193"/>
      <c r="H55" s="193"/>
    </row>
    <row r="56" spans="1:8" x14ac:dyDescent="0.25">
      <c r="A56" s="191" t="s">
        <v>455</v>
      </c>
      <c r="B56" s="169"/>
      <c r="C56" s="191"/>
      <c r="D56" s="191"/>
      <c r="E56" s="191"/>
      <c r="F56" s="191"/>
      <c r="G56" s="191"/>
      <c r="H56" s="191"/>
    </row>
    <row r="57" spans="1:8" x14ac:dyDescent="0.25">
      <c r="A57" s="169"/>
      <c r="B57" s="169"/>
      <c r="C57" s="170"/>
      <c r="D57" s="193" t="s">
        <v>410</v>
      </c>
      <c r="E57" s="193"/>
      <c r="F57" s="193"/>
      <c r="G57" s="193"/>
      <c r="H57" s="193"/>
    </row>
    <row r="58" spans="1:8" x14ac:dyDescent="0.25">
      <c r="A58" s="191" t="s">
        <v>415</v>
      </c>
      <c r="B58" s="169"/>
      <c r="C58" s="191"/>
      <c r="D58" s="191"/>
      <c r="E58" s="191"/>
      <c r="F58" s="191"/>
      <c r="G58" s="191"/>
      <c r="H58" s="191"/>
    </row>
    <row r="59" spans="1:8" x14ac:dyDescent="0.25">
      <c r="A59" s="169"/>
      <c r="B59" s="169"/>
      <c r="C59" s="312" t="s">
        <v>262</v>
      </c>
      <c r="D59" s="312"/>
      <c r="E59" s="312"/>
      <c r="F59" s="312"/>
      <c r="G59" s="193"/>
      <c r="H59" s="193"/>
    </row>
    <row r="61" spans="1:8" x14ac:dyDescent="0.25">
      <c r="A61" s="167"/>
      <c r="B61" s="167"/>
      <c r="C61" s="194"/>
      <c r="D61" s="167"/>
      <c r="E61" s="167"/>
      <c r="F61" s="167"/>
      <c r="G61" s="167"/>
      <c r="H61" s="167"/>
    </row>
  </sheetData>
  <mergeCells count="36">
    <mergeCell ref="B16:G16"/>
    <mergeCell ref="C4:G4"/>
    <mergeCell ref="C5:G5"/>
    <mergeCell ref="C9:G9"/>
    <mergeCell ref="C10:G10"/>
    <mergeCell ref="B12:G12"/>
    <mergeCell ref="B17:G17"/>
    <mergeCell ref="B19:G19"/>
    <mergeCell ref="A21:A23"/>
    <mergeCell ref="B21:B23"/>
    <mergeCell ref="C21:C23"/>
    <mergeCell ref="D21:H21"/>
    <mergeCell ref="D22:D23"/>
    <mergeCell ref="E22:E23"/>
    <mergeCell ref="F22:F23"/>
    <mergeCell ref="G22:G23"/>
    <mergeCell ref="A40:H40"/>
    <mergeCell ref="H22:H23"/>
    <mergeCell ref="A25:H25"/>
    <mergeCell ref="B28:C28"/>
    <mergeCell ref="A29:H29"/>
    <mergeCell ref="B31:C31"/>
    <mergeCell ref="B32:C32"/>
    <mergeCell ref="A33:H33"/>
    <mergeCell ref="B35:C35"/>
    <mergeCell ref="B36:C36"/>
    <mergeCell ref="A37:H37"/>
    <mergeCell ref="B39:C39"/>
    <mergeCell ref="B49:C49"/>
    <mergeCell ref="C59:F59"/>
    <mergeCell ref="B41:C41"/>
    <mergeCell ref="A42:H42"/>
    <mergeCell ref="B44:C44"/>
    <mergeCell ref="B45:C45"/>
    <mergeCell ref="A46:H46"/>
    <mergeCell ref="B48:C48"/>
  </mergeCells>
  <pageMargins left="0.7" right="0.7" top="0.75" bottom="0.75" header="0.3" footer="0.3"/>
  <pageSetup paperSize="9" scale="45" orientation="portrait" verticalDpi="1200" copies="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view="pageBreakPreview" topLeftCell="A10" zoomScale="70" zoomScaleNormal="100" zoomScaleSheetLayoutView="70" workbookViewId="0">
      <selection activeCell="J43" sqref="J43"/>
    </sheetView>
  </sheetViews>
  <sheetFormatPr defaultRowHeight="15.75" x14ac:dyDescent="0.25"/>
  <cols>
    <col min="1" max="1" width="9.140625" style="132"/>
    <col min="2" max="2" width="20.5703125" style="132" customWidth="1"/>
    <col min="3" max="3" width="79.7109375" style="132" customWidth="1"/>
    <col min="4" max="4" width="19.42578125" style="132" customWidth="1"/>
    <col min="5" max="8" width="16.140625" style="132" customWidth="1"/>
    <col min="9" max="16384" width="9.140625" style="132"/>
  </cols>
  <sheetData>
    <row r="1" spans="1:8" x14ac:dyDescent="0.25">
      <c r="A1" s="167"/>
      <c r="B1" s="167"/>
      <c r="C1" s="167"/>
      <c r="D1" s="167"/>
      <c r="E1" s="167"/>
      <c r="F1" s="167"/>
      <c r="G1" s="167"/>
      <c r="H1" s="168" t="s">
        <v>414</v>
      </c>
    </row>
    <row r="2" spans="1:8" x14ac:dyDescent="0.25">
      <c r="A2" s="169"/>
      <c r="B2" s="169"/>
      <c r="C2" s="169"/>
      <c r="D2" s="169"/>
      <c r="E2" s="169"/>
      <c r="F2" s="169"/>
      <c r="G2" s="169"/>
      <c r="H2" s="168" t="s">
        <v>386</v>
      </c>
    </row>
    <row r="3" spans="1:8" x14ac:dyDescent="0.25">
      <c r="A3" s="169"/>
      <c r="B3" s="169"/>
      <c r="C3" s="169"/>
      <c r="D3" s="169"/>
      <c r="E3" s="169"/>
      <c r="F3" s="169"/>
      <c r="G3" s="169"/>
      <c r="H3" s="168"/>
    </row>
    <row r="4" spans="1:8" x14ac:dyDescent="0.25">
      <c r="A4" s="169"/>
      <c r="B4" s="169" t="s">
        <v>415</v>
      </c>
      <c r="C4" s="327" t="s">
        <v>416</v>
      </c>
      <c r="D4" s="327"/>
      <c r="E4" s="327"/>
      <c r="F4" s="327"/>
      <c r="G4" s="327"/>
      <c r="H4" s="169"/>
    </row>
    <row r="5" spans="1:8" x14ac:dyDescent="0.25">
      <c r="A5" s="169"/>
      <c r="B5" s="169"/>
      <c r="C5" s="312" t="s">
        <v>417</v>
      </c>
      <c r="D5" s="312"/>
      <c r="E5" s="312"/>
      <c r="F5" s="312"/>
      <c r="G5" s="312"/>
      <c r="H5" s="169"/>
    </row>
    <row r="6" spans="1:8" x14ac:dyDescent="0.25">
      <c r="A6" s="169"/>
      <c r="B6" s="169" t="s">
        <v>418</v>
      </c>
      <c r="C6" s="171"/>
      <c r="D6" s="171"/>
      <c r="E6" s="171"/>
      <c r="F6" s="171"/>
      <c r="G6" s="171"/>
      <c r="H6" s="169"/>
    </row>
    <row r="7" spans="1:8" x14ac:dyDescent="0.25">
      <c r="A7" s="169"/>
      <c r="B7" s="169"/>
      <c r="C7" s="171"/>
      <c r="D7" s="171"/>
      <c r="E7" s="171"/>
      <c r="F7" s="171"/>
      <c r="G7" s="171"/>
      <c r="H7" s="169"/>
    </row>
    <row r="8" spans="1:8" x14ac:dyDescent="0.25">
      <c r="A8" s="169"/>
      <c r="B8" s="172" t="s">
        <v>419</v>
      </c>
      <c r="C8" s="171"/>
      <c r="D8" s="173">
        <f>H49</f>
        <v>721.54</v>
      </c>
      <c r="E8" s="174" t="s">
        <v>420</v>
      </c>
      <c r="F8" s="171"/>
      <c r="G8" s="171"/>
      <c r="H8" s="169"/>
    </row>
    <row r="9" spans="1:8" x14ac:dyDescent="0.25">
      <c r="A9" s="169"/>
      <c r="B9" s="169"/>
      <c r="C9" s="328"/>
      <c r="D9" s="328"/>
      <c r="E9" s="328"/>
      <c r="F9" s="328"/>
      <c r="G9" s="328"/>
      <c r="H9" s="169"/>
    </row>
    <row r="10" spans="1:8" x14ac:dyDescent="0.25">
      <c r="A10" s="175"/>
      <c r="B10" s="175"/>
      <c r="C10" s="312" t="s">
        <v>421</v>
      </c>
      <c r="D10" s="312"/>
      <c r="E10" s="312"/>
      <c r="F10" s="312"/>
      <c r="G10" s="312"/>
      <c r="H10" s="175"/>
    </row>
    <row r="11" spans="1:8" x14ac:dyDescent="0.25">
      <c r="A11" s="175"/>
      <c r="B11" s="175"/>
      <c r="C11" s="171"/>
      <c r="D11" s="171"/>
      <c r="E11" s="171"/>
      <c r="F11" s="171"/>
      <c r="G11" s="171"/>
      <c r="H11" s="175"/>
    </row>
    <row r="12" spans="1:8" x14ac:dyDescent="0.25">
      <c r="A12" s="175"/>
      <c r="B12" s="329" t="s">
        <v>422</v>
      </c>
      <c r="C12" s="329"/>
      <c r="D12" s="329"/>
      <c r="E12" s="329"/>
      <c r="F12" s="329"/>
      <c r="G12" s="329"/>
      <c r="H12" s="175"/>
    </row>
    <row r="13" spans="1:8" x14ac:dyDescent="0.25">
      <c r="A13" s="175"/>
      <c r="B13" s="175"/>
      <c r="C13" s="171"/>
      <c r="D13" s="171"/>
      <c r="E13" s="171"/>
      <c r="F13" s="171"/>
      <c r="G13" s="171"/>
      <c r="H13" s="175"/>
    </row>
    <row r="14" spans="1:8" x14ac:dyDescent="0.25">
      <c r="A14" s="175"/>
      <c r="B14" s="175"/>
      <c r="C14" s="171"/>
      <c r="D14" s="171"/>
      <c r="E14" s="171"/>
      <c r="F14" s="171"/>
      <c r="G14" s="171"/>
      <c r="H14" s="175"/>
    </row>
    <row r="15" spans="1:8" x14ac:dyDescent="0.25">
      <c r="A15" s="175"/>
      <c r="B15" s="175"/>
      <c r="C15" s="171"/>
      <c r="D15" s="171"/>
      <c r="E15" s="171"/>
      <c r="F15" s="171"/>
      <c r="G15" s="171"/>
      <c r="H15" s="175"/>
    </row>
    <row r="16" spans="1:8" ht="26.25" customHeight="1" x14ac:dyDescent="0.25">
      <c r="A16" s="176"/>
      <c r="B16" s="326" t="s">
        <v>423</v>
      </c>
      <c r="C16" s="326"/>
      <c r="D16" s="326"/>
      <c r="E16" s="326"/>
      <c r="F16" s="326"/>
      <c r="G16" s="326"/>
      <c r="H16" s="176"/>
    </row>
    <row r="17" spans="1:8" x14ac:dyDescent="0.25">
      <c r="A17" s="177"/>
      <c r="B17" s="320" t="s">
        <v>15</v>
      </c>
      <c r="C17" s="320"/>
      <c r="D17" s="320"/>
      <c r="E17" s="320"/>
      <c r="F17" s="320"/>
      <c r="G17" s="320"/>
      <c r="H17" s="177"/>
    </row>
    <row r="18" spans="1:8" x14ac:dyDescent="0.25">
      <c r="A18" s="169"/>
      <c r="B18" s="169"/>
      <c r="C18" s="169"/>
      <c r="D18" s="178"/>
      <c r="E18" s="178"/>
      <c r="F18" s="178"/>
      <c r="G18" s="179"/>
      <c r="H18" s="179"/>
    </row>
    <row r="19" spans="1:8" x14ac:dyDescent="0.25">
      <c r="A19" s="174"/>
      <c r="B19" s="321" t="s">
        <v>424</v>
      </c>
      <c r="C19" s="321"/>
      <c r="D19" s="321"/>
      <c r="E19" s="321"/>
      <c r="F19" s="321"/>
      <c r="G19" s="321"/>
      <c r="H19" s="171"/>
    </row>
    <row r="20" spans="1:8" x14ac:dyDescent="0.25">
      <c r="A20" s="169"/>
      <c r="B20" s="169"/>
      <c r="C20" s="169"/>
      <c r="D20" s="171"/>
      <c r="E20" s="171"/>
      <c r="F20" s="171"/>
      <c r="G20" s="171"/>
      <c r="H20" s="171"/>
    </row>
    <row r="21" spans="1:8" x14ac:dyDescent="0.25">
      <c r="A21" s="318" t="s">
        <v>41</v>
      </c>
      <c r="B21" s="318" t="s">
        <v>42</v>
      </c>
      <c r="C21" s="318" t="s">
        <v>425</v>
      </c>
      <c r="D21" s="323" t="s">
        <v>395</v>
      </c>
      <c r="E21" s="324"/>
      <c r="F21" s="324"/>
      <c r="G21" s="324"/>
      <c r="H21" s="325"/>
    </row>
    <row r="22" spans="1:8" x14ac:dyDescent="0.25">
      <c r="A22" s="322"/>
      <c r="B22" s="322"/>
      <c r="C22" s="322"/>
      <c r="D22" s="318" t="s">
        <v>426</v>
      </c>
      <c r="E22" s="318" t="s">
        <v>33</v>
      </c>
      <c r="F22" s="318" t="s">
        <v>37</v>
      </c>
      <c r="G22" s="318" t="s">
        <v>39</v>
      </c>
      <c r="H22" s="318" t="s">
        <v>52</v>
      </c>
    </row>
    <row r="23" spans="1:8" ht="81.75" customHeight="1" x14ac:dyDescent="0.25">
      <c r="A23" s="319"/>
      <c r="B23" s="319"/>
      <c r="C23" s="319"/>
      <c r="D23" s="319"/>
      <c r="E23" s="319"/>
      <c r="F23" s="319"/>
      <c r="G23" s="319"/>
      <c r="H23" s="319"/>
    </row>
    <row r="24" spans="1:8" x14ac:dyDescent="0.25">
      <c r="A24" s="180">
        <v>1</v>
      </c>
      <c r="B24" s="180">
        <v>2</v>
      </c>
      <c r="C24" s="180">
        <v>3</v>
      </c>
      <c r="D24" s="180">
        <v>4</v>
      </c>
      <c r="E24" s="180">
        <v>5</v>
      </c>
      <c r="F24" s="180">
        <v>6</v>
      </c>
      <c r="G24" s="180">
        <v>7</v>
      </c>
      <c r="H24" s="180">
        <v>8</v>
      </c>
    </row>
    <row r="25" spans="1:8" hidden="1" x14ac:dyDescent="0.25">
      <c r="A25" s="313" t="s">
        <v>427</v>
      </c>
      <c r="B25" s="314"/>
      <c r="C25" s="314"/>
      <c r="D25" s="314"/>
      <c r="E25" s="314"/>
      <c r="F25" s="314"/>
      <c r="G25" s="314"/>
      <c r="H25" s="315"/>
    </row>
    <row r="26" spans="1:8" ht="21" hidden="1" customHeight="1" x14ac:dyDescent="0.25">
      <c r="A26" s="181"/>
      <c r="B26" s="182"/>
      <c r="C26" s="182"/>
      <c r="D26" s="166"/>
      <c r="E26" s="166"/>
      <c r="F26" s="166"/>
      <c r="G26" s="153"/>
      <c r="H26" s="183"/>
    </row>
    <row r="27" spans="1:8" hidden="1" x14ac:dyDescent="0.25">
      <c r="A27" s="181"/>
      <c r="B27" s="182"/>
      <c r="C27" s="182"/>
      <c r="D27" s="183"/>
      <c r="E27" s="183"/>
      <c r="F27" s="184"/>
      <c r="G27" s="185"/>
      <c r="H27" s="183"/>
    </row>
    <row r="28" spans="1:8" hidden="1" x14ac:dyDescent="0.25">
      <c r="A28" s="186"/>
      <c r="B28" s="316" t="s">
        <v>428</v>
      </c>
      <c r="C28" s="317"/>
      <c r="D28" s="187">
        <f>D26+D27</f>
        <v>0</v>
      </c>
      <c r="E28" s="187">
        <f>E26+E27</f>
        <v>0</v>
      </c>
      <c r="F28" s="187">
        <f>F26+F27</f>
        <v>0</v>
      </c>
      <c r="G28" s="188"/>
      <c r="H28" s="187">
        <f>SUM(D28:G28)</f>
        <v>0</v>
      </c>
    </row>
    <row r="29" spans="1:8" x14ac:dyDescent="0.25">
      <c r="A29" s="313" t="s">
        <v>429</v>
      </c>
      <c r="B29" s="314"/>
      <c r="C29" s="314"/>
      <c r="D29" s="314"/>
      <c r="E29" s="314"/>
      <c r="F29" s="314"/>
      <c r="G29" s="314"/>
      <c r="H29" s="315"/>
    </row>
    <row r="30" spans="1:8" ht="41.25" customHeight="1" x14ac:dyDescent="0.25">
      <c r="A30" s="181">
        <v>2</v>
      </c>
      <c r="B30" s="182" t="s">
        <v>430</v>
      </c>
      <c r="C30" s="151" t="s">
        <v>14</v>
      </c>
      <c r="D30" s="152">
        <v>674.02</v>
      </c>
      <c r="E30" s="166"/>
      <c r="F30" s="166"/>
      <c r="G30" s="153"/>
      <c r="H30" s="183">
        <f t="shared" ref="H30:H32" si="0">SUM(D30:G30)</f>
        <v>674.02</v>
      </c>
    </row>
    <row r="31" spans="1:8" x14ac:dyDescent="0.25">
      <c r="A31" s="186"/>
      <c r="B31" s="316" t="s">
        <v>431</v>
      </c>
      <c r="C31" s="317"/>
      <c r="D31" s="187">
        <f>D30</f>
        <v>674.02</v>
      </c>
      <c r="E31" s="187"/>
      <c r="F31" s="187"/>
      <c r="G31" s="187"/>
      <c r="H31" s="187">
        <f t="shared" si="0"/>
        <v>674.02</v>
      </c>
    </row>
    <row r="32" spans="1:8" x14ac:dyDescent="0.25">
      <c r="A32" s="186"/>
      <c r="B32" s="310" t="s">
        <v>432</v>
      </c>
      <c r="C32" s="311"/>
      <c r="D32" s="187">
        <f>D31+D28</f>
        <v>674.02</v>
      </c>
      <c r="E32" s="187"/>
      <c r="F32" s="187"/>
      <c r="G32" s="187"/>
      <c r="H32" s="187">
        <f t="shared" si="0"/>
        <v>674.02</v>
      </c>
    </row>
    <row r="33" spans="1:10" x14ac:dyDescent="0.25">
      <c r="A33" s="313" t="s">
        <v>433</v>
      </c>
      <c r="B33" s="314"/>
      <c r="C33" s="314"/>
      <c r="D33" s="314"/>
      <c r="E33" s="314"/>
      <c r="F33" s="314"/>
      <c r="G33" s="314"/>
      <c r="H33" s="315"/>
    </row>
    <row r="34" spans="1:10" ht="47.25" x14ac:dyDescent="0.25">
      <c r="A34" s="181">
        <v>3</v>
      </c>
      <c r="B34" s="182" t="s">
        <v>434</v>
      </c>
      <c r="C34" s="182" t="s">
        <v>435</v>
      </c>
      <c r="D34" s="183">
        <v>10.11</v>
      </c>
      <c r="E34" s="183"/>
      <c r="F34" s="183"/>
      <c r="G34" s="183"/>
      <c r="H34" s="183">
        <f t="shared" ref="H34" si="1">SUM(D34:G34)</f>
        <v>10.11</v>
      </c>
      <c r="J34" s="132">
        <f>D32*1.5/100</f>
        <v>10.110300000000001</v>
      </c>
    </row>
    <row r="35" spans="1:10" x14ac:dyDescent="0.25">
      <c r="A35" s="186"/>
      <c r="B35" s="316" t="s">
        <v>436</v>
      </c>
      <c r="C35" s="317"/>
      <c r="D35" s="187">
        <f>D34</f>
        <v>10.11</v>
      </c>
      <c r="E35" s="187"/>
      <c r="F35" s="187"/>
      <c r="G35" s="187"/>
      <c r="H35" s="187">
        <f t="shared" ref="H35" si="2">H34</f>
        <v>10.11</v>
      </c>
    </row>
    <row r="36" spans="1:10" x14ac:dyDescent="0.25">
      <c r="A36" s="186"/>
      <c r="B36" s="310" t="s">
        <v>437</v>
      </c>
      <c r="C36" s="311"/>
      <c r="D36" s="187">
        <f>D35+D32</f>
        <v>684.13</v>
      </c>
      <c r="E36" s="187"/>
      <c r="F36" s="187"/>
      <c r="G36" s="187"/>
      <c r="H36" s="187">
        <f>H35+H32</f>
        <v>684.13</v>
      </c>
    </row>
    <row r="37" spans="1:10" x14ac:dyDescent="0.25">
      <c r="A37" s="313" t="s">
        <v>438</v>
      </c>
      <c r="B37" s="314"/>
      <c r="C37" s="314"/>
      <c r="D37" s="314"/>
      <c r="E37" s="314"/>
      <c r="F37" s="314"/>
      <c r="G37" s="314"/>
      <c r="H37" s="315"/>
    </row>
    <row r="38" spans="1:10" ht="47.25" x14ac:dyDescent="0.25">
      <c r="A38" s="181">
        <v>4</v>
      </c>
      <c r="B38" s="182" t="s">
        <v>439</v>
      </c>
      <c r="C38" s="182" t="s">
        <v>440</v>
      </c>
      <c r="D38" s="183">
        <v>23.26</v>
      </c>
      <c r="E38" s="183"/>
      <c r="F38" s="183"/>
      <c r="G38" s="183"/>
      <c r="H38" s="183">
        <f t="shared" ref="H38" si="3">SUM(D38:F38)</f>
        <v>23.26</v>
      </c>
      <c r="J38" s="132">
        <f>D36*3.4/100</f>
        <v>23.26042</v>
      </c>
    </row>
    <row r="39" spans="1:10" x14ac:dyDescent="0.25">
      <c r="A39" s="186"/>
      <c r="B39" s="310" t="s">
        <v>441</v>
      </c>
      <c r="C39" s="311"/>
      <c r="D39" s="187">
        <f>D38+D36</f>
        <v>707.39</v>
      </c>
      <c r="E39" s="187"/>
      <c r="F39" s="187"/>
      <c r="G39" s="187"/>
      <c r="H39" s="187">
        <f t="shared" ref="H39" si="4">H38+H36</f>
        <v>707.39</v>
      </c>
    </row>
    <row r="40" spans="1:10" hidden="1" x14ac:dyDescent="0.25">
      <c r="A40" s="313" t="s">
        <v>442</v>
      </c>
      <c r="B40" s="314"/>
      <c r="C40" s="314"/>
      <c r="D40" s="314"/>
      <c r="E40" s="314"/>
      <c r="F40" s="314"/>
      <c r="G40" s="314"/>
      <c r="H40" s="315"/>
    </row>
    <row r="41" spans="1:10" hidden="1" x14ac:dyDescent="0.25">
      <c r="A41" s="186"/>
      <c r="B41" s="310" t="s">
        <v>443</v>
      </c>
      <c r="C41" s="311"/>
      <c r="D41" s="187">
        <v>354482.29460000002</v>
      </c>
      <c r="E41" s="187">
        <v>15282.93</v>
      </c>
      <c r="F41" s="189">
        <v>1608.3</v>
      </c>
      <c r="G41" s="188"/>
      <c r="H41" s="190">
        <v>366134.87</v>
      </c>
    </row>
    <row r="42" spans="1:10" x14ac:dyDescent="0.25">
      <c r="A42" s="313" t="s">
        <v>444</v>
      </c>
      <c r="B42" s="314"/>
      <c r="C42" s="314"/>
      <c r="D42" s="314"/>
      <c r="E42" s="314"/>
      <c r="F42" s="314"/>
      <c r="G42" s="314"/>
      <c r="H42" s="315"/>
    </row>
    <row r="43" spans="1:10" ht="47.25" x14ac:dyDescent="0.25">
      <c r="A43" s="181">
        <v>5</v>
      </c>
      <c r="B43" s="182" t="s">
        <v>445</v>
      </c>
      <c r="C43" s="182" t="s">
        <v>446</v>
      </c>
      <c r="D43" s="183">
        <v>14.15</v>
      </c>
      <c r="E43" s="183"/>
      <c r="F43" s="183"/>
      <c r="G43" s="183"/>
      <c r="H43" s="183">
        <f t="shared" ref="H43:H45" si="5">SUM(D43:G43)</f>
        <v>14.15</v>
      </c>
      <c r="J43" s="195">
        <f>D39*2/100</f>
        <v>14.1478</v>
      </c>
    </row>
    <row r="44" spans="1:10" ht="21" customHeight="1" x14ac:dyDescent="0.25">
      <c r="A44" s="186"/>
      <c r="B44" s="316" t="s">
        <v>447</v>
      </c>
      <c r="C44" s="317"/>
      <c r="D44" s="187">
        <f>D43</f>
        <v>14.15</v>
      </c>
      <c r="E44" s="187"/>
      <c r="F44" s="187"/>
      <c r="G44" s="187"/>
      <c r="H44" s="187">
        <f t="shared" si="5"/>
        <v>14.15</v>
      </c>
    </row>
    <row r="45" spans="1:10" ht="21" customHeight="1" x14ac:dyDescent="0.25">
      <c r="A45" s="186"/>
      <c r="B45" s="310" t="s">
        <v>448</v>
      </c>
      <c r="C45" s="311"/>
      <c r="D45" s="187">
        <f>D44+D39</f>
        <v>721.54</v>
      </c>
      <c r="E45" s="187"/>
      <c r="F45" s="187"/>
      <c r="G45" s="187"/>
      <c r="H45" s="187">
        <f t="shared" si="5"/>
        <v>721.54</v>
      </c>
    </row>
    <row r="46" spans="1:10" ht="21" hidden="1" customHeight="1" x14ac:dyDescent="0.25">
      <c r="A46" s="313" t="s">
        <v>407</v>
      </c>
      <c r="B46" s="314"/>
      <c r="C46" s="314"/>
      <c r="D46" s="314"/>
      <c r="E46" s="314"/>
      <c r="F46" s="314"/>
      <c r="G46" s="314"/>
      <c r="H46" s="315"/>
    </row>
    <row r="47" spans="1:10" ht="21" hidden="1" customHeight="1" x14ac:dyDescent="0.25">
      <c r="A47" s="181">
        <v>6</v>
      </c>
      <c r="B47" s="182" t="s">
        <v>449</v>
      </c>
      <c r="C47" s="182" t="s">
        <v>450</v>
      </c>
      <c r="D47" s="183"/>
      <c r="E47" s="183"/>
      <c r="F47" s="183"/>
      <c r="G47" s="183"/>
      <c r="H47" s="183">
        <f t="shared" ref="H47:H49" si="6">SUM(D47:G47)</f>
        <v>0</v>
      </c>
      <c r="J47" s="132">
        <f>C45*0.2</f>
        <v>0</v>
      </c>
    </row>
    <row r="48" spans="1:10" ht="21" hidden="1" customHeight="1" x14ac:dyDescent="0.25">
      <c r="A48" s="186"/>
      <c r="B48" s="316" t="s">
        <v>451</v>
      </c>
      <c r="C48" s="317"/>
      <c r="D48" s="187"/>
      <c r="E48" s="187"/>
      <c r="F48" s="187"/>
      <c r="G48" s="187"/>
      <c r="H48" s="187">
        <f t="shared" si="6"/>
        <v>0</v>
      </c>
    </row>
    <row r="49" spans="1:8" ht="21" customHeight="1" x14ac:dyDescent="0.25">
      <c r="A49" s="186"/>
      <c r="B49" s="310" t="s">
        <v>452</v>
      </c>
      <c r="C49" s="311"/>
      <c r="D49" s="187">
        <f>D48+D45</f>
        <v>721.54</v>
      </c>
      <c r="E49" s="187"/>
      <c r="F49" s="187"/>
      <c r="G49" s="187"/>
      <c r="H49" s="187">
        <f t="shared" si="6"/>
        <v>721.54</v>
      </c>
    </row>
    <row r="52" spans="1:8" x14ac:dyDescent="0.25">
      <c r="A52" s="191" t="s">
        <v>453</v>
      </c>
      <c r="B52" s="169"/>
      <c r="C52" s="167"/>
      <c r="D52" s="192" t="s">
        <v>454</v>
      </c>
      <c r="E52" s="192"/>
      <c r="F52" s="192"/>
      <c r="G52" s="192"/>
      <c r="H52" s="192"/>
    </row>
    <row r="53" spans="1:8" x14ac:dyDescent="0.25">
      <c r="A53" s="169"/>
      <c r="B53" s="169"/>
      <c r="C53" s="193"/>
      <c r="D53" s="193" t="s">
        <v>410</v>
      </c>
      <c r="E53" s="193"/>
      <c r="F53" s="193"/>
      <c r="G53" s="193"/>
      <c r="H53" s="193"/>
    </row>
    <row r="54" spans="1:8" x14ac:dyDescent="0.25">
      <c r="A54" s="191" t="s">
        <v>409</v>
      </c>
      <c r="B54" s="169"/>
      <c r="C54" s="167"/>
      <c r="D54" s="192"/>
      <c r="E54" s="192"/>
      <c r="F54" s="192"/>
      <c r="G54" s="192"/>
      <c r="H54" s="192"/>
    </row>
    <row r="55" spans="1:8" x14ac:dyDescent="0.25">
      <c r="A55" s="169"/>
      <c r="B55" s="169"/>
      <c r="C55" s="193"/>
      <c r="D55" s="193" t="s">
        <v>410</v>
      </c>
      <c r="E55" s="193"/>
      <c r="F55" s="193"/>
      <c r="G55" s="193"/>
      <c r="H55" s="193"/>
    </row>
    <row r="56" spans="1:8" x14ac:dyDescent="0.25">
      <c r="A56" s="191" t="s">
        <v>455</v>
      </c>
      <c r="B56" s="169"/>
      <c r="C56" s="191"/>
      <c r="D56" s="191"/>
      <c r="E56" s="191"/>
      <c r="F56" s="191"/>
      <c r="G56" s="191"/>
      <c r="H56" s="191"/>
    </row>
    <row r="57" spans="1:8" x14ac:dyDescent="0.25">
      <c r="A57" s="169"/>
      <c r="B57" s="169"/>
      <c r="C57" s="170"/>
      <c r="D57" s="193" t="s">
        <v>410</v>
      </c>
      <c r="E57" s="193"/>
      <c r="F57" s="193"/>
      <c r="G57" s="193"/>
      <c r="H57" s="193"/>
    </row>
    <row r="58" spans="1:8" x14ac:dyDescent="0.25">
      <c r="A58" s="191" t="s">
        <v>415</v>
      </c>
      <c r="B58" s="169"/>
      <c r="C58" s="191"/>
      <c r="D58" s="191"/>
      <c r="E58" s="191"/>
      <c r="F58" s="191"/>
      <c r="G58" s="191"/>
      <c r="H58" s="191"/>
    </row>
    <row r="59" spans="1:8" x14ac:dyDescent="0.25">
      <c r="A59" s="169"/>
      <c r="B59" s="169"/>
      <c r="C59" s="312" t="s">
        <v>262</v>
      </c>
      <c r="D59" s="312"/>
      <c r="E59" s="312"/>
      <c r="F59" s="312"/>
      <c r="G59" s="193"/>
      <c r="H59" s="193"/>
    </row>
    <row r="61" spans="1:8" x14ac:dyDescent="0.25">
      <c r="A61" s="167"/>
      <c r="B61" s="167"/>
      <c r="C61" s="194"/>
      <c r="D61" s="167"/>
      <c r="E61" s="167"/>
      <c r="F61" s="167"/>
      <c r="G61" s="167"/>
      <c r="H61" s="167"/>
    </row>
  </sheetData>
  <mergeCells count="36">
    <mergeCell ref="B16:G16"/>
    <mergeCell ref="C4:G4"/>
    <mergeCell ref="C5:G5"/>
    <mergeCell ref="C9:G9"/>
    <mergeCell ref="C10:G10"/>
    <mergeCell ref="B12:G12"/>
    <mergeCell ref="B17:G17"/>
    <mergeCell ref="B19:G19"/>
    <mergeCell ref="A21:A23"/>
    <mergeCell ref="B21:B23"/>
    <mergeCell ref="C21:C23"/>
    <mergeCell ref="D21:H21"/>
    <mergeCell ref="D22:D23"/>
    <mergeCell ref="E22:E23"/>
    <mergeCell ref="F22:F23"/>
    <mergeCell ref="G22:G23"/>
    <mergeCell ref="A40:H40"/>
    <mergeCell ref="H22:H23"/>
    <mergeCell ref="A25:H25"/>
    <mergeCell ref="B28:C28"/>
    <mergeCell ref="A29:H29"/>
    <mergeCell ref="B31:C31"/>
    <mergeCell ref="B32:C32"/>
    <mergeCell ref="A33:H33"/>
    <mergeCell ref="B35:C35"/>
    <mergeCell ref="B36:C36"/>
    <mergeCell ref="A37:H37"/>
    <mergeCell ref="B39:C39"/>
    <mergeCell ref="B49:C49"/>
    <mergeCell ref="C59:F59"/>
    <mergeCell ref="B41:C41"/>
    <mergeCell ref="A42:H42"/>
    <mergeCell ref="B44:C44"/>
    <mergeCell ref="B45:C45"/>
    <mergeCell ref="A46:H46"/>
    <mergeCell ref="B48:C48"/>
  </mergeCells>
  <pageMargins left="0.7" right="0.7" top="0.75" bottom="0.75" header="0.3" footer="0.3"/>
  <pageSetup paperSize="9" scale="43" orientation="portrait" verticalDpi="1200" copies="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60" zoomScaleNormal="55" workbookViewId="0">
      <selection activeCell="D28" sqref="D28"/>
    </sheetView>
  </sheetViews>
  <sheetFormatPr defaultRowHeight="15.75" x14ac:dyDescent="0.25"/>
  <cols>
    <col min="1" max="1" width="9.140625" style="132"/>
    <col min="2" max="2" width="20.5703125" style="132" customWidth="1"/>
    <col min="3" max="3" width="69.140625" style="132" customWidth="1"/>
    <col min="4" max="4" width="31.140625" style="132" customWidth="1"/>
    <col min="5" max="5" width="13.85546875" style="132" customWidth="1"/>
    <col min="6" max="6" width="16.42578125" style="132" customWidth="1"/>
    <col min="7" max="7" width="16.85546875" style="132" customWidth="1"/>
    <col min="8" max="8" width="13.85546875" style="132" customWidth="1"/>
    <col min="9" max="16384" width="9.140625" style="132"/>
  </cols>
  <sheetData>
    <row r="1" spans="1:8" x14ac:dyDescent="0.25">
      <c r="A1" s="130"/>
      <c r="B1" s="130"/>
      <c r="C1" s="130"/>
      <c r="D1" s="130"/>
      <c r="E1" s="130"/>
      <c r="F1" s="130"/>
      <c r="G1" s="130"/>
      <c r="H1" s="131" t="s">
        <v>385</v>
      </c>
    </row>
    <row r="2" spans="1:8" x14ac:dyDescent="0.25">
      <c r="H2" s="131" t="s">
        <v>386</v>
      </c>
    </row>
    <row r="3" spans="1:8" x14ac:dyDescent="0.25">
      <c r="H3" s="131"/>
    </row>
    <row r="4" spans="1:8" ht="32.25" customHeight="1" x14ac:dyDescent="0.25">
      <c r="A4" s="133"/>
      <c r="B4" s="345" t="s">
        <v>14</v>
      </c>
      <c r="C4" s="345"/>
      <c r="D4" s="345"/>
      <c r="E4" s="345"/>
      <c r="F4" s="345"/>
      <c r="G4" s="345"/>
      <c r="H4" s="133"/>
    </row>
    <row r="5" spans="1:8" x14ac:dyDescent="0.25">
      <c r="A5" s="133"/>
      <c r="B5" s="346" t="s">
        <v>15</v>
      </c>
      <c r="C5" s="346"/>
      <c r="D5" s="346"/>
      <c r="E5" s="346"/>
      <c r="F5" s="346"/>
      <c r="G5" s="346"/>
      <c r="H5" s="133"/>
    </row>
    <row r="6" spans="1:8" x14ac:dyDescent="0.25">
      <c r="A6" s="134"/>
      <c r="B6" s="130"/>
      <c r="C6" s="130"/>
      <c r="D6" s="130"/>
      <c r="E6" s="130"/>
      <c r="F6" s="130"/>
      <c r="G6" s="130"/>
      <c r="H6" s="134"/>
    </row>
    <row r="7" spans="1:8" ht="38.25" customHeight="1" x14ac:dyDescent="0.25">
      <c r="A7" s="133"/>
      <c r="B7" s="345" t="s">
        <v>14</v>
      </c>
      <c r="C7" s="345"/>
      <c r="D7" s="345"/>
      <c r="E7" s="345"/>
      <c r="F7" s="345"/>
      <c r="G7" s="345"/>
      <c r="H7" s="135"/>
    </row>
    <row r="8" spans="1:8" x14ac:dyDescent="0.25">
      <c r="A8" s="133"/>
      <c r="B8" s="346" t="s">
        <v>16</v>
      </c>
      <c r="C8" s="346"/>
      <c r="D8" s="346"/>
      <c r="E8" s="346"/>
      <c r="F8" s="346"/>
      <c r="G8" s="346"/>
      <c r="H8" s="135"/>
    </row>
    <row r="9" spans="1:8" x14ac:dyDescent="0.25">
      <c r="A9" s="135"/>
      <c r="B9" s="136"/>
      <c r="C9" s="136"/>
      <c r="D9" s="136"/>
      <c r="E9" s="136"/>
      <c r="F9" s="136"/>
      <c r="G9" s="136"/>
      <c r="H9" s="135"/>
    </row>
    <row r="10" spans="1:8" x14ac:dyDescent="0.25">
      <c r="A10" s="135"/>
      <c r="B10" s="347" t="s">
        <v>387</v>
      </c>
      <c r="C10" s="347"/>
      <c r="D10" s="347"/>
      <c r="E10" s="347"/>
      <c r="F10" s="347"/>
      <c r="G10" s="347"/>
      <c r="H10" s="135"/>
    </row>
    <row r="11" spans="1:8" x14ac:dyDescent="0.25">
      <c r="A11" s="135"/>
      <c r="B11" s="136"/>
      <c r="C11" s="136"/>
      <c r="D11" s="136"/>
      <c r="E11" s="136"/>
      <c r="F11" s="136"/>
      <c r="G11" s="136"/>
      <c r="H11" s="135"/>
    </row>
    <row r="12" spans="1:8" x14ac:dyDescent="0.25">
      <c r="A12" s="135"/>
      <c r="B12" s="137" t="s">
        <v>388</v>
      </c>
      <c r="C12" s="138"/>
      <c r="D12" s="138"/>
      <c r="E12" s="138"/>
      <c r="F12" s="138"/>
      <c r="G12" s="138"/>
      <c r="H12" s="135"/>
    </row>
    <row r="13" spans="1:8" x14ac:dyDescent="0.25">
      <c r="A13" s="135"/>
      <c r="B13" s="136"/>
      <c r="C13" s="344" t="s">
        <v>24</v>
      </c>
      <c r="D13" s="344"/>
      <c r="E13" s="344"/>
      <c r="F13" s="344"/>
      <c r="G13" s="344"/>
      <c r="H13" s="135"/>
    </row>
    <row r="14" spans="1:8" x14ac:dyDescent="0.25">
      <c r="A14" s="135"/>
      <c r="B14" s="139" t="s">
        <v>389</v>
      </c>
      <c r="C14" s="140"/>
      <c r="D14" s="140"/>
      <c r="E14" s="140"/>
      <c r="F14" s="141">
        <f>H37</f>
        <v>8125.4000000000005</v>
      </c>
      <c r="G14" s="139" t="s">
        <v>28</v>
      </c>
      <c r="H14" s="135"/>
    </row>
    <row r="15" spans="1:8" x14ac:dyDescent="0.25">
      <c r="A15" s="135"/>
      <c r="B15" s="136"/>
      <c r="C15" s="136"/>
      <c r="D15" s="136"/>
      <c r="E15" s="136"/>
      <c r="F15" s="136"/>
      <c r="G15" s="136"/>
      <c r="H15" s="135"/>
    </row>
    <row r="16" spans="1:8" x14ac:dyDescent="0.25">
      <c r="A16" s="135"/>
      <c r="B16" s="137" t="s">
        <v>390</v>
      </c>
      <c r="C16" s="130"/>
      <c r="D16" s="130"/>
      <c r="E16" s="130"/>
      <c r="F16" s="130"/>
      <c r="G16" s="136"/>
      <c r="H16" s="135"/>
    </row>
    <row r="17" spans="1:8" x14ac:dyDescent="0.25">
      <c r="A17" s="135"/>
      <c r="B17" s="142" t="s">
        <v>391</v>
      </c>
      <c r="C17" s="140"/>
      <c r="D17" s="140"/>
      <c r="E17" s="140"/>
      <c r="F17" s="143"/>
      <c r="G17" s="136"/>
      <c r="H17" s="135"/>
    </row>
    <row r="18" spans="1:8" x14ac:dyDescent="0.25">
      <c r="A18" s="135"/>
      <c r="B18" s="132" t="s">
        <v>392</v>
      </c>
      <c r="C18" s="130"/>
      <c r="D18" s="130"/>
      <c r="E18" s="130"/>
      <c r="F18" s="130"/>
      <c r="G18" s="136"/>
      <c r="H18" s="135"/>
    </row>
    <row r="19" spans="1:8" x14ac:dyDescent="0.25">
      <c r="B19" s="142" t="s">
        <v>391</v>
      </c>
      <c r="C19" s="140"/>
      <c r="D19" s="144"/>
      <c r="E19" s="144"/>
      <c r="F19" s="145"/>
      <c r="G19" s="146"/>
      <c r="H19" s="146"/>
    </row>
    <row r="20" spans="1:8" x14ac:dyDescent="0.25">
      <c r="A20" s="147"/>
      <c r="B20" s="132" t="s">
        <v>413</v>
      </c>
      <c r="H20" s="148"/>
    </row>
    <row r="21" spans="1:8" x14ac:dyDescent="0.25">
      <c r="A21" s="147"/>
      <c r="B21" s="142"/>
      <c r="C21" s="142"/>
      <c r="D21" s="142"/>
      <c r="E21" s="142"/>
      <c r="F21" s="142"/>
      <c r="G21" s="142"/>
      <c r="H21" s="148"/>
    </row>
    <row r="22" spans="1:8" x14ac:dyDescent="0.25">
      <c r="A22" s="336" t="s">
        <v>41</v>
      </c>
      <c r="B22" s="336" t="s">
        <v>42</v>
      </c>
      <c r="C22" s="336" t="s">
        <v>394</v>
      </c>
      <c r="D22" s="339" t="s">
        <v>395</v>
      </c>
      <c r="E22" s="340"/>
      <c r="F22" s="340"/>
      <c r="G22" s="340"/>
      <c r="H22" s="341"/>
    </row>
    <row r="23" spans="1:8" ht="51.75" customHeight="1" x14ac:dyDescent="0.25">
      <c r="A23" s="337"/>
      <c r="B23" s="337"/>
      <c r="C23" s="337"/>
      <c r="D23" s="336" t="s">
        <v>396</v>
      </c>
      <c r="E23" s="336" t="s">
        <v>33</v>
      </c>
      <c r="F23" s="336" t="s">
        <v>37</v>
      </c>
      <c r="G23" s="336" t="s">
        <v>39</v>
      </c>
      <c r="H23" s="336" t="s">
        <v>52</v>
      </c>
    </row>
    <row r="24" spans="1:8" ht="24" customHeight="1" x14ac:dyDescent="0.25">
      <c r="A24" s="338"/>
      <c r="B24" s="338"/>
      <c r="C24" s="338"/>
      <c r="D24" s="338"/>
      <c r="E24" s="338"/>
      <c r="F24" s="338"/>
      <c r="G24" s="338"/>
      <c r="H24" s="338"/>
    </row>
    <row r="25" spans="1:8" x14ac:dyDescent="0.25">
      <c r="A25" s="149">
        <v>1</v>
      </c>
      <c r="B25" s="149">
        <v>2</v>
      </c>
      <c r="C25" s="149">
        <v>3</v>
      </c>
      <c r="D25" s="149">
        <v>4</v>
      </c>
      <c r="E25" s="149">
        <v>5</v>
      </c>
      <c r="F25" s="149">
        <v>6</v>
      </c>
      <c r="G25" s="149">
        <v>7</v>
      </c>
      <c r="H25" s="149">
        <v>8</v>
      </c>
    </row>
    <row r="26" spans="1:8" x14ac:dyDescent="0.25">
      <c r="A26" s="331" t="s">
        <v>397</v>
      </c>
      <c r="B26" s="332"/>
      <c r="C26" s="332"/>
      <c r="D26" s="332"/>
      <c r="E26" s="332"/>
      <c r="F26" s="332"/>
      <c r="G26" s="332"/>
      <c r="H26" s="333"/>
    </row>
    <row r="27" spans="1:8" ht="24.75" customHeight="1" x14ac:dyDescent="0.25">
      <c r="A27" s="150">
        <v>1</v>
      </c>
      <c r="B27" s="151" t="s">
        <v>398</v>
      </c>
      <c r="C27" s="151" t="s">
        <v>18</v>
      </c>
      <c r="D27" s="152">
        <v>8004.56</v>
      </c>
      <c r="E27" s="152"/>
      <c r="F27" s="152"/>
      <c r="G27" s="153"/>
      <c r="H27" s="152">
        <f>SUM(D27:G27)</f>
        <v>8004.56</v>
      </c>
    </row>
    <row r="28" spans="1:8" ht="17.25" customHeight="1" x14ac:dyDescent="0.25">
      <c r="A28" s="150">
        <v>2</v>
      </c>
      <c r="B28" s="151" t="s">
        <v>399</v>
      </c>
      <c r="C28" s="151" t="s">
        <v>268</v>
      </c>
      <c r="D28" s="152">
        <v>120.84</v>
      </c>
      <c r="E28" s="152"/>
      <c r="F28" s="152"/>
      <c r="G28" s="153"/>
      <c r="H28" s="152">
        <f>SUM(D28:G28)</f>
        <v>120.84</v>
      </c>
    </row>
    <row r="29" spans="1:8" x14ac:dyDescent="0.25">
      <c r="A29" s="155"/>
      <c r="B29" s="342" t="s">
        <v>400</v>
      </c>
      <c r="C29" s="343"/>
      <c r="D29" s="156">
        <f>SUM(D27:D28)</f>
        <v>8125.4000000000005</v>
      </c>
      <c r="E29" s="156">
        <f t="shared" ref="E29:F29" si="0">SUM(E27:E28)</f>
        <v>0</v>
      </c>
      <c r="F29" s="156">
        <f t="shared" si="0"/>
        <v>0</v>
      </c>
      <c r="G29" s="157"/>
      <c r="H29" s="156">
        <f>SUM(D29:G29)</f>
        <v>8125.4000000000005</v>
      </c>
    </row>
    <row r="30" spans="1:8" ht="15" hidden="1" customHeight="1" x14ac:dyDescent="0.25">
      <c r="A30" s="331" t="s">
        <v>401</v>
      </c>
      <c r="B30" s="332"/>
      <c r="C30" s="332"/>
      <c r="D30" s="332"/>
      <c r="E30" s="332"/>
      <c r="F30" s="332"/>
      <c r="G30" s="332"/>
      <c r="H30" s="333"/>
    </row>
    <row r="31" spans="1:8" ht="15" hidden="1" customHeight="1" x14ac:dyDescent="0.25">
      <c r="A31" s="155"/>
      <c r="B31" s="334" t="s">
        <v>402</v>
      </c>
      <c r="C31" s="335"/>
      <c r="D31" s="156">
        <v>39196.370000000003</v>
      </c>
      <c r="E31" s="165">
        <v>56.61</v>
      </c>
      <c r="F31" s="160">
        <v>1543.13</v>
      </c>
      <c r="G31" s="157"/>
      <c r="H31" s="160">
        <v>40796.11</v>
      </c>
    </row>
    <row r="32" spans="1:8" ht="15" hidden="1" customHeight="1" x14ac:dyDescent="0.25">
      <c r="A32" s="331" t="s">
        <v>403</v>
      </c>
      <c r="B32" s="332"/>
      <c r="C32" s="332"/>
      <c r="D32" s="332"/>
      <c r="E32" s="332"/>
      <c r="F32" s="332"/>
      <c r="G32" s="332"/>
      <c r="H32" s="333"/>
    </row>
    <row r="33" spans="1:8" ht="15" hidden="1" customHeight="1" x14ac:dyDescent="0.25">
      <c r="A33" s="155"/>
      <c r="B33" s="334" t="s">
        <v>404</v>
      </c>
      <c r="C33" s="335"/>
      <c r="D33" s="156">
        <v>39196.370000000003</v>
      </c>
      <c r="E33" s="165">
        <v>56.61</v>
      </c>
      <c r="F33" s="160">
        <v>1543.13</v>
      </c>
      <c r="G33" s="157"/>
      <c r="H33" s="160">
        <v>40796.11</v>
      </c>
    </row>
    <row r="34" spans="1:8" ht="15" hidden="1" customHeight="1" x14ac:dyDescent="0.25">
      <c r="A34" s="331" t="s">
        <v>405</v>
      </c>
      <c r="B34" s="332"/>
      <c r="C34" s="332"/>
      <c r="D34" s="332"/>
      <c r="E34" s="332"/>
      <c r="F34" s="332"/>
      <c r="G34" s="332"/>
      <c r="H34" s="333"/>
    </row>
    <row r="35" spans="1:8" ht="15" hidden="1" customHeight="1" x14ac:dyDescent="0.25">
      <c r="A35" s="155"/>
      <c r="B35" s="334" t="s">
        <v>406</v>
      </c>
      <c r="C35" s="335"/>
      <c r="D35" s="156">
        <v>39196.370000000003</v>
      </c>
      <c r="E35" s="165">
        <v>56.61</v>
      </c>
      <c r="F35" s="160">
        <v>1543.13</v>
      </c>
      <c r="G35" s="157"/>
      <c r="H35" s="160">
        <v>40796.11</v>
      </c>
    </row>
    <row r="36" spans="1:8" ht="15" hidden="1" customHeight="1" x14ac:dyDescent="0.25">
      <c r="A36" s="331" t="s">
        <v>407</v>
      </c>
      <c r="B36" s="332"/>
      <c r="C36" s="332"/>
      <c r="D36" s="332"/>
      <c r="E36" s="332"/>
      <c r="F36" s="332"/>
      <c r="G36" s="332"/>
      <c r="H36" s="333"/>
    </row>
    <row r="37" spans="1:8" ht="15" customHeight="1" x14ac:dyDescent="0.25">
      <c r="A37" s="155"/>
      <c r="B37" s="334" t="s">
        <v>408</v>
      </c>
      <c r="C37" s="335"/>
      <c r="D37" s="156">
        <f>D29</f>
        <v>8125.4000000000005</v>
      </c>
      <c r="E37" s="156">
        <f t="shared" ref="E37:F37" si="1">E29</f>
        <v>0</v>
      </c>
      <c r="F37" s="156">
        <f t="shared" si="1"/>
        <v>0</v>
      </c>
      <c r="G37" s="157"/>
      <c r="H37" s="156">
        <f>SUM(D37:G37)</f>
        <v>8125.4000000000005</v>
      </c>
    </row>
    <row r="38" spans="1:8" ht="15" customHeight="1" x14ac:dyDescent="0.25">
      <c r="A38" s="130"/>
      <c r="B38" s="130"/>
      <c r="C38" s="130"/>
      <c r="D38" s="130"/>
      <c r="E38" s="130"/>
      <c r="F38" s="130"/>
      <c r="G38" s="130"/>
      <c r="H38" s="130"/>
    </row>
    <row r="39" spans="1:8" ht="15" customHeight="1" x14ac:dyDescent="0.25">
      <c r="A39" s="130"/>
      <c r="B39" s="130"/>
      <c r="C39" s="130"/>
      <c r="D39" s="130"/>
      <c r="E39" s="130"/>
      <c r="F39" s="130"/>
      <c r="G39" s="130"/>
      <c r="H39" s="130"/>
    </row>
    <row r="40" spans="1:8" ht="15" customHeight="1" x14ac:dyDescent="0.25">
      <c r="A40" s="161" t="s">
        <v>409</v>
      </c>
      <c r="C40" s="130"/>
      <c r="D40" s="130"/>
      <c r="E40" s="162"/>
      <c r="F40" s="162"/>
      <c r="G40" s="162"/>
      <c r="H40" s="162"/>
    </row>
    <row r="41" spans="1:8" x14ac:dyDescent="0.25">
      <c r="C41" s="330" t="s">
        <v>410</v>
      </c>
      <c r="D41" s="330" t="s">
        <v>410</v>
      </c>
      <c r="E41" s="330"/>
      <c r="F41" s="330"/>
      <c r="G41" s="330"/>
      <c r="H41" s="330"/>
    </row>
    <row r="42" spans="1:8" x14ac:dyDescent="0.25">
      <c r="A42" s="163" t="s">
        <v>411</v>
      </c>
      <c r="C42" s="161"/>
      <c r="D42" s="161"/>
      <c r="E42" s="161"/>
      <c r="F42" s="161"/>
      <c r="G42" s="161"/>
      <c r="H42" s="161"/>
    </row>
    <row r="43" spans="1:8" x14ac:dyDescent="0.25">
      <c r="C43" s="330" t="s">
        <v>410</v>
      </c>
      <c r="D43" s="330" t="s">
        <v>410</v>
      </c>
      <c r="E43" s="330"/>
      <c r="F43" s="330"/>
      <c r="G43" s="330"/>
      <c r="H43" s="330"/>
    </row>
    <row r="44" spans="1:8" x14ac:dyDescent="0.25">
      <c r="A44" s="161" t="s">
        <v>260</v>
      </c>
      <c r="B44" s="130"/>
      <c r="C44" s="164"/>
      <c r="D44" s="164"/>
      <c r="E44" s="164"/>
      <c r="F44" s="164" t="s">
        <v>412</v>
      </c>
      <c r="G44" s="164"/>
      <c r="H44" s="164"/>
    </row>
    <row r="45" spans="1:8" x14ac:dyDescent="0.25">
      <c r="A45" s="131"/>
      <c r="B45" s="130"/>
      <c r="C45" s="330" t="s">
        <v>262</v>
      </c>
      <c r="D45" s="330"/>
      <c r="E45" s="330"/>
      <c r="F45" s="330"/>
      <c r="G45" s="330"/>
      <c r="H45" s="330"/>
    </row>
    <row r="46" spans="1:8" x14ac:dyDescent="0.25">
      <c r="A46" s="161" t="s">
        <v>263</v>
      </c>
      <c r="B46" s="130"/>
      <c r="C46" s="164"/>
      <c r="D46" s="164"/>
      <c r="E46" s="164"/>
      <c r="F46" s="164"/>
      <c r="G46" s="164"/>
      <c r="H46" s="164"/>
    </row>
    <row r="47" spans="1:8" x14ac:dyDescent="0.25">
      <c r="B47" s="130"/>
      <c r="C47" s="330"/>
      <c r="D47" s="330"/>
      <c r="E47" s="330"/>
      <c r="F47" s="330"/>
      <c r="G47" s="330"/>
      <c r="H47" s="330"/>
    </row>
  </sheetData>
  <mergeCells count="29">
    <mergeCell ref="C13:G13"/>
    <mergeCell ref="B4:G4"/>
    <mergeCell ref="B5:G5"/>
    <mergeCell ref="B7:G7"/>
    <mergeCell ref="B8:G8"/>
    <mergeCell ref="B10:G10"/>
    <mergeCell ref="B33:C33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A26:H26"/>
    <mergeCell ref="B29:C29"/>
    <mergeCell ref="A30:H30"/>
    <mergeCell ref="B31:C31"/>
    <mergeCell ref="A32:H32"/>
    <mergeCell ref="C45:H45"/>
    <mergeCell ref="C47:H47"/>
    <mergeCell ref="A34:H34"/>
    <mergeCell ref="B35:C35"/>
    <mergeCell ref="A36:H36"/>
    <mergeCell ref="B37:C37"/>
    <mergeCell ref="C41:H41"/>
    <mergeCell ref="C43:H43"/>
  </mergeCells>
  <pageMargins left="0.7" right="0.7" top="0.75" bottom="0.75" header="0.3" footer="0.3"/>
  <pageSetup paperSize="9" scale="68" orientation="landscape" verticalDpi="1200" copies="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60" zoomScaleNormal="55" workbookViewId="0">
      <selection activeCell="D28" sqref="D28"/>
    </sheetView>
  </sheetViews>
  <sheetFormatPr defaultRowHeight="15.75" x14ac:dyDescent="0.25"/>
  <cols>
    <col min="1" max="1" width="9.140625" style="132"/>
    <col min="2" max="2" width="20.5703125" style="132" customWidth="1"/>
    <col min="3" max="3" width="69.140625" style="132" customWidth="1"/>
    <col min="4" max="4" width="31.140625" style="132" customWidth="1"/>
    <col min="5" max="5" width="13.85546875" style="132" customWidth="1"/>
    <col min="6" max="6" width="16.42578125" style="132" customWidth="1"/>
    <col min="7" max="7" width="16.85546875" style="132" customWidth="1"/>
    <col min="8" max="8" width="13.85546875" style="132" customWidth="1"/>
    <col min="9" max="16384" width="9.140625" style="132"/>
  </cols>
  <sheetData>
    <row r="1" spans="1:8" x14ac:dyDescent="0.25">
      <c r="A1" s="130"/>
      <c r="B1" s="130"/>
      <c r="C1" s="130"/>
      <c r="D1" s="130"/>
      <c r="E1" s="130"/>
      <c r="F1" s="130"/>
      <c r="G1" s="130"/>
      <c r="H1" s="131" t="s">
        <v>385</v>
      </c>
    </row>
    <row r="2" spans="1:8" x14ac:dyDescent="0.25">
      <c r="H2" s="131" t="s">
        <v>386</v>
      </c>
    </row>
    <row r="3" spans="1:8" x14ac:dyDescent="0.25">
      <c r="H3" s="131"/>
    </row>
    <row r="4" spans="1:8" ht="32.25" customHeight="1" x14ac:dyDescent="0.25">
      <c r="A4" s="133"/>
      <c r="B4" s="345" t="s">
        <v>14</v>
      </c>
      <c r="C4" s="345"/>
      <c r="D4" s="345"/>
      <c r="E4" s="345"/>
      <c r="F4" s="345"/>
      <c r="G4" s="345"/>
      <c r="H4" s="133"/>
    </row>
    <row r="5" spans="1:8" x14ac:dyDescent="0.25">
      <c r="A5" s="133"/>
      <c r="B5" s="346" t="s">
        <v>15</v>
      </c>
      <c r="C5" s="346"/>
      <c r="D5" s="346"/>
      <c r="E5" s="346"/>
      <c r="F5" s="346"/>
      <c r="G5" s="346"/>
      <c r="H5" s="133"/>
    </row>
    <row r="6" spans="1:8" x14ac:dyDescent="0.25">
      <c r="A6" s="134"/>
      <c r="B6" s="130"/>
      <c r="C6" s="130"/>
      <c r="D6" s="130"/>
      <c r="E6" s="130"/>
      <c r="F6" s="130"/>
      <c r="G6" s="130"/>
      <c r="H6" s="134"/>
    </row>
    <row r="7" spans="1:8" ht="53.25" customHeight="1" x14ac:dyDescent="0.25">
      <c r="A7" s="133"/>
      <c r="B7" s="345" t="s">
        <v>14</v>
      </c>
      <c r="C7" s="345"/>
      <c r="D7" s="345"/>
      <c r="E7" s="345"/>
      <c r="F7" s="345"/>
      <c r="G7" s="345"/>
      <c r="H7" s="135"/>
    </row>
    <row r="8" spans="1:8" x14ac:dyDescent="0.25">
      <c r="A8" s="133"/>
      <c r="B8" s="346" t="s">
        <v>16</v>
      </c>
      <c r="C8" s="346"/>
      <c r="D8" s="346"/>
      <c r="E8" s="346"/>
      <c r="F8" s="346"/>
      <c r="G8" s="346"/>
      <c r="H8" s="135"/>
    </row>
    <row r="9" spans="1:8" x14ac:dyDescent="0.25">
      <c r="A9" s="135"/>
      <c r="B9" s="136"/>
      <c r="C9" s="136"/>
      <c r="D9" s="136"/>
      <c r="E9" s="136"/>
      <c r="F9" s="136"/>
      <c r="G9" s="136"/>
      <c r="H9" s="135"/>
    </row>
    <row r="10" spans="1:8" x14ac:dyDescent="0.25">
      <c r="A10" s="135"/>
      <c r="B10" s="347" t="s">
        <v>387</v>
      </c>
      <c r="C10" s="347"/>
      <c r="D10" s="347"/>
      <c r="E10" s="347"/>
      <c r="F10" s="347"/>
      <c r="G10" s="347"/>
      <c r="H10" s="135"/>
    </row>
    <row r="11" spans="1:8" x14ac:dyDescent="0.25">
      <c r="A11" s="135"/>
      <c r="B11" s="136"/>
      <c r="C11" s="136"/>
      <c r="D11" s="136"/>
      <c r="E11" s="136"/>
      <c r="F11" s="136"/>
      <c r="G11" s="136"/>
      <c r="H11" s="135"/>
    </row>
    <row r="12" spans="1:8" x14ac:dyDescent="0.25">
      <c r="A12" s="135"/>
      <c r="B12" s="137" t="s">
        <v>388</v>
      </c>
      <c r="C12" s="138"/>
      <c r="D12" s="138"/>
      <c r="E12" s="138"/>
      <c r="F12" s="138"/>
      <c r="G12" s="138"/>
      <c r="H12" s="135"/>
    </row>
    <row r="13" spans="1:8" x14ac:dyDescent="0.25">
      <c r="A13" s="135"/>
      <c r="B13" s="136"/>
      <c r="C13" s="344" t="s">
        <v>24</v>
      </c>
      <c r="D13" s="344"/>
      <c r="E13" s="344"/>
      <c r="F13" s="344"/>
      <c r="G13" s="344"/>
      <c r="H13" s="135"/>
    </row>
    <row r="14" spans="1:8" x14ac:dyDescent="0.25">
      <c r="A14" s="135"/>
      <c r="B14" s="139" t="s">
        <v>389</v>
      </c>
      <c r="C14" s="140"/>
      <c r="D14" s="140"/>
      <c r="E14" s="140"/>
      <c r="F14" s="141">
        <f>H37</f>
        <v>674.02</v>
      </c>
      <c r="G14" s="139" t="s">
        <v>28</v>
      </c>
      <c r="H14" s="135"/>
    </row>
    <row r="15" spans="1:8" x14ac:dyDescent="0.25">
      <c r="A15" s="135"/>
      <c r="B15" s="136"/>
      <c r="C15" s="136"/>
      <c r="D15" s="136"/>
      <c r="E15" s="136"/>
      <c r="F15" s="136"/>
      <c r="G15" s="136"/>
      <c r="H15" s="135"/>
    </row>
    <row r="16" spans="1:8" x14ac:dyDescent="0.25">
      <c r="A16" s="135"/>
      <c r="B16" s="137" t="s">
        <v>390</v>
      </c>
      <c r="C16" s="130"/>
      <c r="D16" s="130"/>
      <c r="E16" s="130"/>
      <c r="F16" s="130"/>
      <c r="G16" s="136"/>
      <c r="H16" s="135"/>
    </row>
    <row r="17" spans="1:8" x14ac:dyDescent="0.25">
      <c r="A17" s="135"/>
      <c r="B17" s="142" t="s">
        <v>391</v>
      </c>
      <c r="C17" s="140"/>
      <c r="D17" s="140"/>
      <c r="E17" s="140"/>
      <c r="F17" s="143"/>
      <c r="G17" s="136"/>
      <c r="H17" s="135"/>
    </row>
    <row r="18" spans="1:8" x14ac:dyDescent="0.25">
      <c r="A18" s="135"/>
      <c r="B18" s="132" t="s">
        <v>392</v>
      </c>
      <c r="C18" s="130"/>
      <c r="D18" s="130"/>
      <c r="E18" s="130"/>
      <c r="F18" s="130"/>
      <c r="G18" s="136"/>
      <c r="H18" s="135"/>
    </row>
    <row r="19" spans="1:8" x14ac:dyDescent="0.25">
      <c r="B19" s="142" t="s">
        <v>391</v>
      </c>
      <c r="C19" s="140"/>
      <c r="D19" s="144"/>
      <c r="E19" s="144"/>
      <c r="F19" s="145"/>
      <c r="G19" s="146"/>
      <c r="H19" s="146"/>
    </row>
    <row r="20" spans="1:8" x14ac:dyDescent="0.25">
      <c r="A20" s="147"/>
      <c r="B20" s="132" t="s">
        <v>393</v>
      </c>
      <c r="H20" s="148"/>
    </row>
    <row r="21" spans="1:8" x14ac:dyDescent="0.25">
      <c r="A21" s="147"/>
      <c r="B21" s="142"/>
      <c r="C21" s="142"/>
      <c r="D21" s="142"/>
      <c r="E21" s="142"/>
      <c r="F21" s="142"/>
      <c r="G21" s="142"/>
      <c r="H21" s="148"/>
    </row>
    <row r="22" spans="1:8" x14ac:dyDescent="0.25">
      <c r="A22" s="336" t="s">
        <v>41</v>
      </c>
      <c r="B22" s="336" t="s">
        <v>42</v>
      </c>
      <c r="C22" s="336" t="s">
        <v>394</v>
      </c>
      <c r="D22" s="339" t="s">
        <v>395</v>
      </c>
      <c r="E22" s="340"/>
      <c r="F22" s="340"/>
      <c r="G22" s="340"/>
      <c r="H22" s="341"/>
    </row>
    <row r="23" spans="1:8" ht="51.75" customHeight="1" x14ac:dyDescent="0.25">
      <c r="A23" s="337"/>
      <c r="B23" s="337"/>
      <c r="C23" s="337"/>
      <c r="D23" s="336" t="s">
        <v>396</v>
      </c>
      <c r="E23" s="336" t="s">
        <v>33</v>
      </c>
      <c r="F23" s="336" t="s">
        <v>37</v>
      </c>
      <c r="G23" s="336" t="s">
        <v>39</v>
      </c>
      <c r="H23" s="336" t="s">
        <v>52</v>
      </c>
    </row>
    <row r="24" spans="1:8" ht="24" customHeight="1" x14ac:dyDescent="0.25">
      <c r="A24" s="338"/>
      <c r="B24" s="338"/>
      <c r="C24" s="338"/>
      <c r="D24" s="338"/>
      <c r="E24" s="338"/>
      <c r="F24" s="338"/>
      <c r="G24" s="338"/>
      <c r="H24" s="338"/>
    </row>
    <row r="25" spans="1:8" x14ac:dyDescent="0.25">
      <c r="A25" s="149">
        <v>1</v>
      </c>
      <c r="B25" s="149">
        <v>2</v>
      </c>
      <c r="C25" s="149">
        <v>3</v>
      </c>
      <c r="D25" s="149">
        <v>4</v>
      </c>
      <c r="E25" s="149">
        <v>5</v>
      </c>
      <c r="F25" s="149">
        <v>6</v>
      </c>
      <c r="G25" s="149">
        <v>7</v>
      </c>
      <c r="H25" s="149">
        <v>8</v>
      </c>
    </row>
    <row r="26" spans="1:8" x14ac:dyDescent="0.25">
      <c r="A26" s="331" t="s">
        <v>397</v>
      </c>
      <c r="B26" s="332"/>
      <c r="C26" s="332"/>
      <c r="D26" s="332"/>
      <c r="E26" s="332"/>
      <c r="F26" s="332"/>
      <c r="G26" s="332"/>
      <c r="H26" s="333"/>
    </row>
    <row r="27" spans="1:8" ht="24.75" customHeight="1" x14ac:dyDescent="0.25">
      <c r="A27" s="150">
        <v>1</v>
      </c>
      <c r="B27" s="151" t="s">
        <v>398</v>
      </c>
      <c r="C27" s="151" t="s">
        <v>18</v>
      </c>
      <c r="D27" s="152">
        <v>661.75</v>
      </c>
      <c r="E27" s="152"/>
      <c r="F27" s="152"/>
      <c r="G27" s="153"/>
      <c r="H27" s="152">
        <f>SUM(D27:G27)</f>
        <v>661.75</v>
      </c>
    </row>
    <row r="28" spans="1:8" ht="17.25" customHeight="1" x14ac:dyDescent="0.25">
      <c r="A28" s="150">
        <v>2</v>
      </c>
      <c r="B28" s="151" t="s">
        <v>399</v>
      </c>
      <c r="C28" s="151" t="s">
        <v>268</v>
      </c>
      <c r="D28" s="166">
        <v>12.27</v>
      </c>
      <c r="E28" s="153"/>
      <c r="F28" s="153"/>
      <c r="G28" s="153"/>
      <c r="H28" s="152">
        <f>SUM(D28:G28)</f>
        <v>12.27</v>
      </c>
    </row>
    <row r="29" spans="1:8" x14ac:dyDescent="0.25">
      <c r="A29" s="155"/>
      <c r="B29" s="342" t="s">
        <v>400</v>
      </c>
      <c r="C29" s="343"/>
      <c r="D29" s="156">
        <f>SUM(D27:D28)</f>
        <v>674.02</v>
      </c>
      <c r="E29" s="156">
        <f t="shared" ref="E29:F29" si="0">SUM(E27:E28)</f>
        <v>0</v>
      </c>
      <c r="F29" s="156">
        <f t="shared" si="0"/>
        <v>0</v>
      </c>
      <c r="G29" s="157"/>
      <c r="H29" s="156">
        <f>SUM(D29:G29)</f>
        <v>674.02</v>
      </c>
    </row>
    <row r="30" spans="1:8" ht="15" hidden="1" customHeight="1" x14ac:dyDescent="0.25">
      <c r="A30" s="331" t="s">
        <v>401</v>
      </c>
      <c r="B30" s="332"/>
      <c r="C30" s="332"/>
      <c r="D30" s="332"/>
      <c r="E30" s="332"/>
      <c r="F30" s="332"/>
      <c r="G30" s="332"/>
      <c r="H30" s="333"/>
    </row>
    <row r="31" spans="1:8" ht="15" hidden="1" customHeight="1" x14ac:dyDescent="0.25">
      <c r="A31" s="155"/>
      <c r="B31" s="334" t="s">
        <v>402</v>
      </c>
      <c r="C31" s="335"/>
      <c r="D31" s="156">
        <v>4033.26</v>
      </c>
      <c r="E31" s="158">
        <v>3.1</v>
      </c>
      <c r="F31" s="159">
        <v>292.26</v>
      </c>
      <c r="G31" s="157"/>
      <c r="H31" s="160">
        <v>4328.62</v>
      </c>
    </row>
    <row r="32" spans="1:8" ht="15" hidden="1" customHeight="1" x14ac:dyDescent="0.25">
      <c r="A32" s="331" t="s">
        <v>403</v>
      </c>
      <c r="B32" s="332"/>
      <c r="C32" s="332"/>
      <c r="D32" s="332"/>
      <c r="E32" s="332"/>
      <c r="F32" s="332"/>
      <c r="G32" s="332"/>
      <c r="H32" s="333"/>
    </row>
    <row r="33" spans="1:8" ht="15" hidden="1" customHeight="1" x14ac:dyDescent="0.25">
      <c r="A33" s="155"/>
      <c r="B33" s="334" t="s">
        <v>404</v>
      </c>
      <c r="C33" s="335"/>
      <c r="D33" s="156">
        <v>4033.26</v>
      </c>
      <c r="E33" s="158">
        <v>3.1</v>
      </c>
      <c r="F33" s="159">
        <v>292.26</v>
      </c>
      <c r="G33" s="157"/>
      <c r="H33" s="160">
        <v>4328.62</v>
      </c>
    </row>
    <row r="34" spans="1:8" ht="15" hidden="1" customHeight="1" x14ac:dyDescent="0.25">
      <c r="A34" s="331" t="s">
        <v>405</v>
      </c>
      <c r="B34" s="332"/>
      <c r="C34" s="332"/>
      <c r="D34" s="332"/>
      <c r="E34" s="332"/>
      <c r="F34" s="332"/>
      <c r="G34" s="332"/>
      <c r="H34" s="333"/>
    </row>
    <row r="35" spans="1:8" ht="15" hidden="1" customHeight="1" x14ac:dyDescent="0.25">
      <c r="A35" s="155"/>
      <c r="B35" s="334" t="s">
        <v>406</v>
      </c>
      <c r="C35" s="335"/>
      <c r="D35" s="156">
        <v>4033.26</v>
      </c>
      <c r="E35" s="158">
        <v>3.1</v>
      </c>
      <c r="F35" s="159">
        <v>292.26</v>
      </c>
      <c r="G35" s="157"/>
      <c r="H35" s="160">
        <v>4328.62</v>
      </c>
    </row>
    <row r="36" spans="1:8" ht="15" hidden="1" customHeight="1" x14ac:dyDescent="0.25">
      <c r="A36" s="331" t="s">
        <v>407</v>
      </c>
      <c r="B36" s="332"/>
      <c r="C36" s="332"/>
      <c r="D36" s="332"/>
      <c r="E36" s="332"/>
      <c r="F36" s="332"/>
      <c r="G36" s="332"/>
      <c r="H36" s="333"/>
    </row>
    <row r="37" spans="1:8" ht="15" customHeight="1" x14ac:dyDescent="0.25">
      <c r="A37" s="155"/>
      <c r="B37" s="334" t="s">
        <v>408</v>
      </c>
      <c r="C37" s="335"/>
      <c r="D37" s="156">
        <f>D29</f>
        <v>674.02</v>
      </c>
      <c r="E37" s="156">
        <f t="shared" ref="E37:F37" si="1">E29</f>
        <v>0</v>
      </c>
      <c r="F37" s="156">
        <f t="shared" si="1"/>
        <v>0</v>
      </c>
      <c r="G37" s="157"/>
      <c r="H37" s="156">
        <f>SUM(D37:G37)</f>
        <v>674.02</v>
      </c>
    </row>
    <row r="38" spans="1:8" ht="15" customHeight="1" x14ac:dyDescent="0.25">
      <c r="A38" s="130"/>
      <c r="B38" s="130"/>
      <c r="C38" s="130"/>
      <c r="D38" s="130"/>
      <c r="E38" s="130"/>
      <c r="F38" s="130"/>
      <c r="G38" s="130"/>
      <c r="H38" s="130"/>
    </row>
    <row r="39" spans="1:8" ht="15" customHeight="1" x14ac:dyDescent="0.25">
      <c r="A39" s="130"/>
      <c r="B39" s="130"/>
      <c r="C39" s="130"/>
      <c r="D39" s="130"/>
      <c r="E39" s="130"/>
      <c r="F39" s="130"/>
      <c r="G39" s="130"/>
      <c r="H39" s="130"/>
    </row>
    <row r="40" spans="1:8" ht="15" customHeight="1" x14ac:dyDescent="0.25">
      <c r="A40" s="161" t="s">
        <v>409</v>
      </c>
      <c r="C40" s="130"/>
      <c r="D40" s="130"/>
      <c r="E40" s="162"/>
      <c r="F40" s="162"/>
      <c r="G40" s="162"/>
      <c r="H40" s="162"/>
    </row>
    <row r="41" spans="1:8" x14ac:dyDescent="0.25">
      <c r="C41" s="330" t="s">
        <v>410</v>
      </c>
      <c r="D41" s="330" t="s">
        <v>410</v>
      </c>
      <c r="E41" s="330"/>
      <c r="F41" s="330"/>
      <c r="G41" s="330"/>
      <c r="H41" s="330"/>
    </row>
    <row r="42" spans="1:8" x14ac:dyDescent="0.25">
      <c r="A42" s="163" t="s">
        <v>411</v>
      </c>
      <c r="C42" s="161"/>
      <c r="D42" s="161"/>
      <c r="E42" s="161"/>
      <c r="F42" s="161"/>
      <c r="G42" s="161"/>
      <c r="H42" s="161"/>
    </row>
    <row r="43" spans="1:8" x14ac:dyDescent="0.25">
      <c r="C43" s="330" t="s">
        <v>410</v>
      </c>
      <c r="D43" s="330" t="s">
        <v>410</v>
      </c>
      <c r="E43" s="330"/>
      <c r="F43" s="330"/>
      <c r="G43" s="330"/>
      <c r="H43" s="330"/>
    </row>
    <row r="44" spans="1:8" x14ac:dyDescent="0.25">
      <c r="A44" s="161" t="s">
        <v>260</v>
      </c>
      <c r="B44" s="130"/>
      <c r="C44" s="164"/>
      <c r="D44" s="164"/>
      <c r="E44" s="164"/>
      <c r="F44" s="164" t="s">
        <v>412</v>
      </c>
      <c r="G44" s="164"/>
      <c r="H44" s="164"/>
    </row>
    <row r="45" spans="1:8" x14ac:dyDescent="0.25">
      <c r="A45" s="131"/>
      <c r="B45" s="130"/>
      <c r="C45" s="330" t="s">
        <v>262</v>
      </c>
      <c r="D45" s="330"/>
      <c r="E45" s="330"/>
      <c r="F45" s="330"/>
      <c r="G45" s="330"/>
      <c r="H45" s="330"/>
    </row>
    <row r="46" spans="1:8" x14ac:dyDescent="0.25">
      <c r="A46" s="161" t="s">
        <v>263</v>
      </c>
      <c r="B46" s="130"/>
      <c r="C46" s="164"/>
      <c r="D46" s="164"/>
      <c r="E46" s="164"/>
      <c r="F46" s="164"/>
      <c r="G46" s="164"/>
      <c r="H46" s="164"/>
    </row>
    <row r="47" spans="1:8" x14ac:dyDescent="0.25">
      <c r="B47" s="130"/>
      <c r="C47" s="330"/>
      <c r="D47" s="330"/>
      <c r="E47" s="330"/>
      <c r="F47" s="330"/>
      <c r="G47" s="330"/>
      <c r="H47" s="330"/>
    </row>
  </sheetData>
  <mergeCells count="29">
    <mergeCell ref="C13:G13"/>
    <mergeCell ref="B4:G4"/>
    <mergeCell ref="B5:G5"/>
    <mergeCell ref="B7:G7"/>
    <mergeCell ref="B8:G8"/>
    <mergeCell ref="B10:G10"/>
    <mergeCell ref="B33:C33"/>
    <mergeCell ref="A22:A24"/>
    <mergeCell ref="B22:B24"/>
    <mergeCell ref="C22:C24"/>
    <mergeCell ref="D22:H22"/>
    <mergeCell ref="D23:D24"/>
    <mergeCell ref="E23:E24"/>
    <mergeCell ref="F23:F24"/>
    <mergeCell ref="G23:G24"/>
    <mergeCell ref="H23:H24"/>
    <mergeCell ref="A26:H26"/>
    <mergeCell ref="B29:C29"/>
    <mergeCell ref="A30:H30"/>
    <mergeCell ref="B31:C31"/>
    <mergeCell ref="A32:H32"/>
    <mergeCell ref="C45:H45"/>
    <mergeCell ref="C47:H47"/>
    <mergeCell ref="A34:H34"/>
    <mergeCell ref="B35:C35"/>
    <mergeCell ref="A36:H36"/>
    <mergeCell ref="B37:C37"/>
    <mergeCell ref="C41:H41"/>
    <mergeCell ref="C43:H43"/>
  </mergeCells>
  <pageMargins left="0.7" right="0.7" top="0.75" bottom="0.75" header="0.3" footer="0.3"/>
  <pageSetup paperSize="9" scale="68" orientation="landscape" verticalDpi="1200" copies="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01"/>
  <sheetViews>
    <sheetView view="pageBreakPreview" zoomScaleNormal="100" zoomScaleSheetLayoutView="100" workbookViewId="0">
      <selection activeCell="I247" sqref="I247"/>
    </sheetView>
  </sheetViews>
  <sheetFormatPr defaultColWidth="9.140625" defaultRowHeight="11.25" customHeight="1" x14ac:dyDescent="0.25"/>
  <cols>
    <col min="1" max="1" width="9.140625" customWidth="1"/>
    <col min="2" max="2" width="20.140625" customWidth="1"/>
    <col min="3" max="3" width="13.42578125" customWidth="1"/>
    <col min="4" max="4" width="12.85546875" customWidth="1"/>
    <col min="5" max="5" width="13.28515625" customWidth="1"/>
    <col min="6" max="6" width="8.5703125" customWidth="1"/>
    <col min="7" max="7" width="7.85546875" customWidth="1"/>
    <col min="8" max="8" width="8.42578125" customWidth="1"/>
    <col min="9" max="9" width="11.140625" customWidth="1"/>
    <col min="10" max="10" width="12.42578125" customWidth="1"/>
    <col min="11" max="11" width="8.5703125" customWidth="1"/>
    <col min="12" max="12" width="11.140625" customWidth="1"/>
    <col min="13" max="13" width="7.42578125" customWidth="1"/>
    <col min="14" max="14" width="13.42578125" customWidth="1"/>
    <col min="15" max="15" width="14.5703125" hidden="1" customWidth="1"/>
    <col min="16" max="16" width="78.28515625" hidden="1" customWidth="1"/>
    <col min="17" max="17" width="73.7109375" hidden="1" customWidth="1"/>
    <col min="22" max="27" width="80.42578125" hidden="1" customWidth="1"/>
    <col min="28" max="31" width="157.85546875" hidden="1" customWidth="1"/>
    <col min="32" max="32" width="39.5703125" hidden="1" customWidth="1"/>
    <col min="33" max="33" width="128.5703125" hidden="1" customWidth="1"/>
    <col min="34" max="37" width="39.5703125" hidden="1" customWidth="1"/>
    <col min="38" max="38" width="157.85546875" hidden="1" customWidth="1"/>
    <col min="39" max="39" width="128.5703125" hidden="1" customWidth="1"/>
    <col min="40" max="42" width="96.5703125" hidden="1" customWidth="1"/>
    <col min="43" max="43" width="157.85546875" hidden="1" customWidth="1"/>
    <col min="44" max="44" width="39.5703125" hidden="1" customWidth="1"/>
    <col min="45" max="45" width="128.5703125" hidden="1" customWidth="1"/>
    <col min="46" max="48" width="96.5703125" hidden="1" customWidth="1"/>
    <col min="49" max="49" width="157.85546875" hidden="1" customWidth="1"/>
  </cols>
  <sheetData>
    <row r="1" spans="1:29" ht="15" x14ac:dyDescent="0.25">
      <c r="A1" s="196"/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9" t="s">
        <v>0</v>
      </c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</row>
    <row r="2" spans="1:29" ht="11.25" customHeight="1" x14ac:dyDescent="0.25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1" t="s">
        <v>1</v>
      </c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</row>
    <row r="3" spans="1:29" ht="6.75" customHeight="1" x14ac:dyDescent="0.25">
      <c r="A3" s="200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199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</row>
    <row r="4" spans="1:29" ht="2.25" customHeight="1" x14ac:dyDescent="0.25">
      <c r="A4" s="203"/>
      <c r="B4" s="20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</row>
    <row r="5" spans="1:29" ht="11.25" customHeight="1" x14ac:dyDescent="0.25">
      <c r="A5" s="203" t="s">
        <v>2</v>
      </c>
      <c r="B5" s="204"/>
      <c r="C5" s="200"/>
      <c r="D5" s="196"/>
      <c r="E5" s="200"/>
      <c r="F5" s="200"/>
      <c r="G5" s="351" t="s">
        <v>3</v>
      </c>
      <c r="H5" s="351"/>
      <c r="I5" s="351"/>
      <c r="J5" s="351"/>
      <c r="K5" s="351"/>
      <c r="L5" s="351"/>
      <c r="M5" s="351"/>
      <c r="N5" s="351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</row>
    <row r="6" spans="1:29" ht="67.5" customHeight="1" x14ac:dyDescent="0.25">
      <c r="A6" s="203" t="s">
        <v>4</v>
      </c>
      <c r="B6" s="204"/>
      <c r="C6" s="200"/>
      <c r="D6" s="196"/>
      <c r="E6" s="205"/>
      <c r="F6" s="205"/>
      <c r="G6" s="349" t="s">
        <v>5</v>
      </c>
      <c r="H6" s="349"/>
      <c r="I6" s="349"/>
      <c r="J6" s="349"/>
      <c r="K6" s="349"/>
      <c r="L6" s="349"/>
      <c r="M6" s="349"/>
      <c r="N6" s="349"/>
      <c r="O6" s="196"/>
      <c r="P6" s="196"/>
      <c r="Q6" s="196"/>
      <c r="R6" s="196"/>
      <c r="S6" s="196"/>
      <c r="T6" s="196"/>
      <c r="U6" s="196"/>
      <c r="V6" s="206" t="s">
        <v>5</v>
      </c>
      <c r="W6" s="196"/>
      <c r="X6" s="196"/>
      <c r="Y6" s="196"/>
      <c r="Z6" s="196"/>
      <c r="AA6" s="196"/>
      <c r="AB6" s="196"/>
      <c r="AC6" s="196"/>
    </row>
    <row r="7" spans="1:29" ht="11.25" hidden="1" customHeight="1" x14ac:dyDescent="0.25">
      <c r="A7" s="348" t="s">
        <v>6</v>
      </c>
      <c r="B7" s="348"/>
      <c r="C7" s="348"/>
      <c r="D7" s="348"/>
      <c r="E7" s="348"/>
      <c r="F7" s="348"/>
      <c r="G7" s="349"/>
      <c r="H7" s="349"/>
      <c r="I7" s="349"/>
      <c r="J7" s="349"/>
      <c r="K7" s="349"/>
      <c r="L7" s="349"/>
      <c r="M7" s="349"/>
      <c r="N7" s="349"/>
      <c r="O7" s="196"/>
      <c r="P7" s="207" t="s">
        <v>6</v>
      </c>
      <c r="Q7" s="207"/>
      <c r="R7" s="208"/>
      <c r="S7" s="208"/>
      <c r="T7" s="208"/>
      <c r="U7" s="208"/>
      <c r="V7" s="196"/>
      <c r="W7" s="206" t="s">
        <v>7</v>
      </c>
      <c r="X7" s="196"/>
      <c r="Y7" s="196"/>
      <c r="Z7" s="196"/>
      <c r="AA7" s="196"/>
      <c r="AB7" s="196"/>
      <c r="AC7" s="196"/>
    </row>
    <row r="8" spans="1:29" ht="67.5" hidden="1" customHeight="1" x14ac:dyDescent="0.25">
      <c r="A8" s="352" t="s">
        <v>8</v>
      </c>
      <c r="B8" s="352"/>
      <c r="C8" s="352"/>
      <c r="D8" s="352"/>
      <c r="E8" s="352"/>
      <c r="F8" s="352"/>
      <c r="G8" s="349"/>
      <c r="H8" s="349"/>
      <c r="I8" s="349"/>
      <c r="J8" s="349"/>
      <c r="K8" s="349"/>
      <c r="L8" s="349"/>
      <c r="M8" s="349"/>
      <c r="N8" s="349"/>
      <c r="O8" s="196"/>
      <c r="P8" s="207" t="s">
        <v>9</v>
      </c>
      <c r="Q8" s="207"/>
      <c r="R8" s="208"/>
      <c r="S8" s="208"/>
      <c r="T8" s="208"/>
      <c r="U8" s="208"/>
      <c r="V8" s="196"/>
      <c r="W8" s="196"/>
      <c r="X8" s="206" t="s">
        <v>7</v>
      </c>
      <c r="Y8" s="196"/>
      <c r="Z8" s="196"/>
      <c r="AA8" s="196"/>
      <c r="AB8" s="196"/>
      <c r="AC8" s="196"/>
    </row>
    <row r="9" spans="1:29" ht="33.75" hidden="1" customHeight="1" x14ac:dyDescent="0.25">
      <c r="A9" s="348" t="s">
        <v>10</v>
      </c>
      <c r="B9" s="348"/>
      <c r="C9" s="348"/>
      <c r="D9" s="348"/>
      <c r="E9" s="348"/>
      <c r="F9" s="348"/>
      <c r="G9" s="349"/>
      <c r="H9" s="349"/>
      <c r="I9" s="349"/>
      <c r="J9" s="349"/>
      <c r="K9" s="349"/>
      <c r="L9" s="349"/>
      <c r="M9" s="349"/>
      <c r="N9" s="349"/>
      <c r="O9" s="196"/>
      <c r="P9" s="207" t="s">
        <v>10</v>
      </c>
      <c r="Q9" s="207"/>
      <c r="R9" s="208"/>
      <c r="S9" s="208"/>
      <c r="T9" s="208"/>
      <c r="U9" s="208"/>
      <c r="V9" s="196"/>
      <c r="W9" s="196"/>
      <c r="X9" s="196"/>
      <c r="Y9" s="206" t="s">
        <v>7</v>
      </c>
      <c r="Z9" s="196"/>
      <c r="AA9" s="196"/>
      <c r="AB9" s="196"/>
      <c r="AC9" s="196"/>
    </row>
    <row r="10" spans="1:29" ht="11.25" customHeight="1" x14ac:dyDescent="0.25">
      <c r="A10" s="350" t="s">
        <v>11</v>
      </c>
      <c r="B10" s="350"/>
      <c r="C10" s="350"/>
      <c r="D10" s="350"/>
      <c r="E10" s="350"/>
      <c r="F10" s="350"/>
      <c r="G10" s="349" t="s">
        <v>12</v>
      </c>
      <c r="H10" s="349"/>
      <c r="I10" s="349"/>
      <c r="J10" s="349"/>
      <c r="K10" s="349"/>
      <c r="L10" s="349"/>
      <c r="M10" s="349"/>
      <c r="N10" s="349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206" t="s">
        <v>12</v>
      </c>
      <c r="AA10" s="196"/>
      <c r="AB10" s="196"/>
      <c r="AC10" s="196"/>
    </row>
    <row r="11" spans="1:29" ht="15" x14ac:dyDescent="0.25">
      <c r="A11" s="350" t="s">
        <v>13</v>
      </c>
      <c r="B11" s="350"/>
      <c r="C11" s="350"/>
      <c r="D11" s="350"/>
      <c r="E11" s="350"/>
      <c r="F11" s="350"/>
      <c r="G11" s="349"/>
      <c r="H11" s="349"/>
      <c r="I11" s="349"/>
      <c r="J11" s="349"/>
      <c r="K11" s="349"/>
      <c r="L11" s="349"/>
      <c r="M11" s="349"/>
      <c r="N11" s="349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206" t="s">
        <v>7</v>
      </c>
      <c r="AB11" s="196"/>
      <c r="AC11" s="196"/>
    </row>
    <row r="12" spans="1:29" ht="3.75" customHeight="1" x14ac:dyDescent="0.25">
      <c r="A12" s="209"/>
      <c r="B12" s="200"/>
      <c r="C12" s="200"/>
      <c r="D12" s="200"/>
      <c r="E12" s="200"/>
      <c r="F12" s="204"/>
      <c r="G12" s="204"/>
      <c r="H12" s="204"/>
      <c r="I12" s="204"/>
      <c r="J12" s="204"/>
      <c r="K12" s="204"/>
      <c r="L12" s="204"/>
      <c r="M12" s="204"/>
      <c r="N12" s="204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</row>
    <row r="13" spans="1:29" ht="23.25" x14ac:dyDescent="0.25">
      <c r="A13" s="357" t="s">
        <v>14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206" t="s">
        <v>14</v>
      </c>
      <c r="AC13" s="196"/>
    </row>
    <row r="14" spans="1:29" ht="15" x14ac:dyDescent="0.25">
      <c r="A14" s="354" t="s">
        <v>15</v>
      </c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</row>
    <row r="15" spans="1:29" ht="5.25" customHeight="1" x14ac:dyDescent="0.25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</row>
    <row r="16" spans="1:29" ht="23.25" x14ac:dyDescent="0.25">
      <c r="A16" s="357" t="s">
        <v>14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206" t="s">
        <v>14</v>
      </c>
    </row>
    <row r="17" spans="1:30" ht="15" x14ac:dyDescent="0.25">
      <c r="A17" s="354" t="s">
        <v>16</v>
      </c>
      <c r="B17" s="354"/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</row>
    <row r="18" spans="1:30" ht="21" customHeight="1" x14ac:dyDescent="0.25">
      <c r="A18" s="358" t="s">
        <v>17</v>
      </c>
      <c r="B18" s="358"/>
      <c r="C18" s="358"/>
      <c r="D18" s="358"/>
      <c r="E18" s="358"/>
      <c r="F18" s="358"/>
      <c r="G18" s="358"/>
      <c r="H18" s="358"/>
      <c r="I18" s="358"/>
      <c r="J18" s="358"/>
      <c r="K18" s="358"/>
      <c r="L18" s="358"/>
      <c r="M18" s="358"/>
      <c r="N18" s="358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</row>
    <row r="19" spans="1:30" ht="3.75" customHeight="1" x14ac:dyDescent="0.25">
      <c r="A19" s="211"/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</row>
    <row r="20" spans="1:30" ht="15" x14ac:dyDescent="0.25">
      <c r="A20" s="353" t="s">
        <v>18</v>
      </c>
      <c r="B20" s="353"/>
      <c r="C20" s="353"/>
      <c r="D20" s="353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206" t="s">
        <v>18</v>
      </c>
    </row>
    <row r="21" spans="1:30" ht="12" customHeight="1" x14ac:dyDescent="0.25">
      <c r="A21" s="354" t="s">
        <v>19</v>
      </c>
      <c r="B21" s="354"/>
      <c r="C21" s="354"/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</row>
    <row r="22" spans="1:30" ht="12" customHeight="1" x14ac:dyDescent="0.25">
      <c r="A22" s="200" t="s">
        <v>20</v>
      </c>
      <c r="B22" s="212" t="s">
        <v>21</v>
      </c>
      <c r="C22" s="197" t="s">
        <v>22</v>
      </c>
      <c r="D22" s="197"/>
      <c r="E22" s="197"/>
      <c r="F22" s="205"/>
      <c r="G22" s="205"/>
      <c r="H22" s="205"/>
      <c r="I22" s="205"/>
      <c r="J22" s="205"/>
      <c r="K22" s="205"/>
      <c r="L22" s="205"/>
      <c r="M22" s="205"/>
      <c r="N22" s="205"/>
      <c r="O22" s="196"/>
      <c r="P22" s="196"/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</row>
    <row r="23" spans="1:30" ht="12" customHeight="1" x14ac:dyDescent="0.25">
      <c r="A23" s="200" t="s">
        <v>23</v>
      </c>
      <c r="B23" s="351"/>
      <c r="C23" s="351"/>
      <c r="D23" s="351"/>
      <c r="E23" s="351"/>
      <c r="F23" s="351"/>
      <c r="G23" s="205"/>
      <c r="H23" s="205"/>
      <c r="I23" s="205"/>
      <c r="J23" s="205"/>
      <c r="K23" s="205"/>
      <c r="L23" s="205"/>
      <c r="M23" s="205"/>
      <c r="N23" s="205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</row>
    <row r="24" spans="1:30" ht="15" x14ac:dyDescent="0.25">
      <c r="A24" s="200"/>
      <c r="B24" s="355" t="s">
        <v>24</v>
      </c>
      <c r="C24" s="355"/>
      <c r="D24" s="355"/>
      <c r="E24" s="355"/>
      <c r="F24" s="355"/>
      <c r="G24" s="213"/>
      <c r="H24" s="213"/>
      <c r="I24" s="213"/>
      <c r="J24" s="213"/>
      <c r="K24" s="213"/>
      <c r="L24" s="213"/>
      <c r="M24" s="214"/>
      <c r="N24" s="213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</row>
    <row r="25" spans="1:30" ht="5.25" customHeight="1" x14ac:dyDescent="0.25">
      <c r="A25" s="200"/>
      <c r="B25" s="200"/>
      <c r="C25" s="200"/>
      <c r="D25" s="215"/>
      <c r="E25" s="215"/>
      <c r="F25" s="215"/>
      <c r="G25" s="215"/>
      <c r="H25" s="215"/>
      <c r="I25" s="215"/>
      <c r="J25" s="215"/>
      <c r="K25" s="215"/>
      <c r="L25" s="215"/>
      <c r="M25" s="213"/>
      <c r="N25" s="213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</row>
    <row r="26" spans="1:30" ht="12" customHeight="1" x14ac:dyDescent="0.25">
      <c r="A26" s="216" t="s">
        <v>25</v>
      </c>
      <c r="B26" s="200"/>
      <c r="C26" s="200"/>
      <c r="D26" s="217" t="s">
        <v>26</v>
      </c>
      <c r="E26" s="218"/>
      <c r="F26" s="219"/>
      <c r="G26" s="220"/>
      <c r="H26" s="220"/>
      <c r="I26" s="220"/>
      <c r="J26" s="220"/>
      <c r="K26" s="220"/>
      <c r="L26" s="220"/>
      <c r="M26" s="220"/>
      <c r="N26" s="220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6"/>
      <c r="AC26" s="196"/>
      <c r="AD26" s="196"/>
    </row>
    <row r="27" spans="1:30" ht="7.5" customHeight="1" x14ac:dyDescent="0.25">
      <c r="A27" s="200"/>
      <c r="B27" s="202"/>
      <c r="C27" s="202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</row>
    <row r="28" spans="1:30" ht="12" customHeight="1" x14ac:dyDescent="0.25">
      <c r="A28" s="216" t="s">
        <v>27</v>
      </c>
      <c r="B28" s="202"/>
      <c r="C28" s="222">
        <v>8004.56</v>
      </c>
      <c r="D28" s="223" t="s">
        <v>458</v>
      </c>
      <c r="E28" s="224" t="s">
        <v>28</v>
      </c>
      <c r="F28" s="196"/>
      <c r="G28" s="202"/>
      <c r="H28" s="202"/>
      <c r="I28" s="202"/>
      <c r="J28" s="202"/>
      <c r="K28" s="202"/>
      <c r="L28" s="225"/>
      <c r="M28" s="225"/>
      <c r="N28" s="202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</row>
    <row r="29" spans="1:30" ht="11.25" customHeight="1" x14ac:dyDescent="0.25">
      <c r="A29" s="200"/>
      <c r="B29" s="226" t="s">
        <v>29</v>
      </c>
      <c r="C29" s="227"/>
      <c r="D29" s="228"/>
      <c r="E29" s="224"/>
      <c r="F29" s="196"/>
      <c r="G29" s="202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</row>
    <row r="30" spans="1:30" ht="12" customHeight="1" x14ac:dyDescent="0.25">
      <c r="A30" s="200"/>
      <c r="B30" s="229" t="s">
        <v>30</v>
      </c>
      <c r="C30" s="222">
        <v>8004.56</v>
      </c>
      <c r="D30" s="223" t="s">
        <v>458</v>
      </c>
      <c r="E30" s="224" t="s">
        <v>28</v>
      </c>
      <c r="F30" s="196"/>
      <c r="G30" s="202" t="s">
        <v>31</v>
      </c>
      <c r="H30" s="196"/>
      <c r="I30" s="202"/>
      <c r="J30" s="202"/>
      <c r="K30" s="202"/>
      <c r="L30" s="222">
        <v>476.04</v>
      </c>
      <c r="M30" s="230" t="s">
        <v>32</v>
      </c>
      <c r="N30" s="224" t="s">
        <v>28</v>
      </c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</row>
    <row r="31" spans="1:30" ht="12" customHeight="1" x14ac:dyDescent="0.25">
      <c r="A31" s="200"/>
      <c r="B31" s="229" t="s">
        <v>33</v>
      </c>
      <c r="C31" s="222">
        <v>0</v>
      </c>
      <c r="D31" s="231" t="s">
        <v>34</v>
      </c>
      <c r="E31" s="224" t="s">
        <v>28</v>
      </c>
      <c r="F31" s="196"/>
      <c r="G31" s="202" t="s">
        <v>35</v>
      </c>
      <c r="H31" s="196"/>
      <c r="I31" s="202"/>
      <c r="J31" s="202"/>
      <c r="K31" s="202"/>
      <c r="L31" s="356">
        <v>2095.92</v>
      </c>
      <c r="M31" s="356"/>
      <c r="N31" s="224" t="s">
        <v>36</v>
      </c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</row>
    <row r="32" spans="1:30" ht="12" customHeight="1" x14ac:dyDescent="0.25">
      <c r="A32" s="200"/>
      <c r="B32" s="229" t="s">
        <v>37</v>
      </c>
      <c r="C32" s="222">
        <v>0</v>
      </c>
      <c r="D32" s="231" t="s">
        <v>34</v>
      </c>
      <c r="E32" s="224" t="s">
        <v>28</v>
      </c>
      <c r="F32" s="196"/>
      <c r="G32" s="202" t="s">
        <v>38</v>
      </c>
      <c r="H32" s="196"/>
      <c r="I32" s="202"/>
      <c r="J32" s="202"/>
      <c r="K32" s="202"/>
      <c r="L32" s="356">
        <v>1636.24</v>
      </c>
      <c r="M32" s="356"/>
      <c r="N32" s="224" t="s">
        <v>36</v>
      </c>
      <c r="O32" s="196"/>
      <c r="P32" s="196"/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</row>
    <row r="33" spans="1:34" ht="12" customHeight="1" x14ac:dyDescent="0.25">
      <c r="A33" s="200"/>
      <c r="B33" s="229" t="s">
        <v>39</v>
      </c>
      <c r="C33" s="222">
        <v>0</v>
      </c>
      <c r="D33" s="223" t="s">
        <v>34</v>
      </c>
      <c r="E33" s="224" t="s">
        <v>28</v>
      </c>
      <c r="F33" s="196"/>
      <c r="G33" s="202"/>
      <c r="H33" s="202"/>
      <c r="I33" s="202"/>
      <c r="J33" s="202"/>
      <c r="K33" s="202"/>
      <c r="L33" s="366" t="s">
        <v>40</v>
      </c>
      <c r="M33" s="366"/>
      <c r="N33" s="202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</row>
    <row r="34" spans="1:34" ht="7.5" customHeight="1" x14ac:dyDescent="0.25">
      <c r="A34" s="232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</row>
    <row r="35" spans="1:34" ht="23.25" customHeight="1" x14ac:dyDescent="0.25">
      <c r="A35" s="367" t="s">
        <v>41</v>
      </c>
      <c r="B35" s="359" t="s">
        <v>42</v>
      </c>
      <c r="C35" s="359" t="s">
        <v>43</v>
      </c>
      <c r="D35" s="359"/>
      <c r="E35" s="359"/>
      <c r="F35" s="359" t="s">
        <v>44</v>
      </c>
      <c r="G35" s="359" t="s">
        <v>45</v>
      </c>
      <c r="H35" s="359"/>
      <c r="I35" s="359"/>
      <c r="J35" s="359" t="s">
        <v>46</v>
      </c>
      <c r="K35" s="359"/>
      <c r="L35" s="359"/>
      <c r="M35" s="359" t="s">
        <v>47</v>
      </c>
      <c r="N35" s="359" t="s">
        <v>48</v>
      </c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</row>
    <row r="36" spans="1:34" ht="28.5" customHeight="1" x14ac:dyDescent="0.25">
      <c r="A36" s="367"/>
      <c r="B36" s="359"/>
      <c r="C36" s="359"/>
      <c r="D36" s="359"/>
      <c r="E36" s="359"/>
      <c r="F36" s="359"/>
      <c r="G36" s="359"/>
      <c r="H36" s="359"/>
      <c r="I36" s="359"/>
      <c r="J36" s="359"/>
      <c r="K36" s="359"/>
      <c r="L36" s="359"/>
      <c r="M36" s="359"/>
      <c r="N36" s="359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</row>
    <row r="37" spans="1:34" ht="45" x14ac:dyDescent="0.25">
      <c r="A37" s="367"/>
      <c r="B37" s="359"/>
      <c r="C37" s="359"/>
      <c r="D37" s="359"/>
      <c r="E37" s="359"/>
      <c r="F37" s="359"/>
      <c r="G37" s="233" t="s">
        <v>49</v>
      </c>
      <c r="H37" s="233" t="s">
        <v>50</v>
      </c>
      <c r="I37" s="233" t="s">
        <v>51</v>
      </c>
      <c r="J37" s="233" t="s">
        <v>49</v>
      </c>
      <c r="K37" s="233" t="s">
        <v>50</v>
      </c>
      <c r="L37" s="233" t="s">
        <v>52</v>
      </c>
      <c r="M37" s="359"/>
      <c r="N37" s="359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</row>
    <row r="38" spans="1:34" ht="15" x14ac:dyDescent="0.25">
      <c r="A38" s="234">
        <v>1</v>
      </c>
      <c r="B38" s="235">
        <v>2</v>
      </c>
      <c r="C38" s="360">
        <v>3</v>
      </c>
      <c r="D38" s="360"/>
      <c r="E38" s="360"/>
      <c r="F38" s="235">
        <v>4</v>
      </c>
      <c r="G38" s="235">
        <v>5</v>
      </c>
      <c r="H38" s="235">
        <v>6</v>
      </c>
      <c r="I38" s="235">
        <v>7</v>
      </c>
      <c r="J38" s="235">
        <v>8</v>
      </c>
      <c r="K38" s="235">
        <v>9</v>
      </c>
      <c r="L38" s="235">
        <v>10</v>
      </c>
      <c r="M38" s="235">
        <v>11</v>
      </c>
      <c r="N38" s="235">
        <v>12</v>
      </c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</row>
    <row r="39" spans="1:34" ht="15" x14ac:dyDescent="0.25">
      <c r="A39" s="361" t="s">
        <v>53</v>
      </c>
      <c r="B39" s="362"/>
      <c r="C39" s="362"/>
      <c r="D39" s="362"/>
      <c r="E39" s="362"/>
      <c r="F39" s="362"/>
      <c r="G39" s="362"/>
      <c r="H39" s="362"/>
      <c r="I39" s="362"/>
      <c r="J39" s="362"/>
      <c r="K39" s="362"/>
      <c r="L39" s="362"/>
      <c r="M39" s="362"/>
      <c r="N39" s="363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236" t="s">
        <v>53</v>
      </c>
      <c r="AF39" s="196"/>
      <c r="AG39" s="196"/>
      <c r="AH39" s="196"/>
    </row>
    <row r="40" spans="1:34" ht="45.75" x14ac:dyDescent="0.25">
      <c r="A40" s="237" t="s">
        <v>54</v>
      </c>
      <c r="B40" s="238" t="s">
        <v>55</v>
      </c>
      <c r="C40" s="364" t="s">
        <v>56</v>
      </c>
      <c r="D40" s="364"/>
      <c r="E40" s="364"/>
      <c r="F40" s="239" t="s">
        <v>57</v>
      </c>
      <c r="G40" s="240"/>
      <c r="H40" s="240"/>
      <c r="I40" s="241">
        <v>0.30338999999999999</v>
      </c>
      <c r="J40" s="242"/>
      <c r="K40" s="240"/>
      <c r="L40" s="242"/>
      <c r="M40" s="240"/>
      <c r="N40" s="243"/>
      <c r="O40" s="196"/>
      <c r="P40" s="196"/>
      <c r="Q40" s="196"/>
      <c r="R40" s="196"/>
      <c r="S40" s="196"/>
      <c r="T40" s="196"/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236"/>
      <c r="AF40" s="244" t="s">
        <v>56</v>
      </c>
      <c r="AG40" s="196"/>
      <c r="AH40" s="196"/>
    </row>
    <row r="41" spans="1:34" ht="15" x14ac:dyDescent="0.25">
      <c r="A41" s="245"/>
      <c r="B41" s="246"/>
      <c r="C41" s="365" t="s">
        <v>71</v>
      </c>
      <c r="D41" s="365"/>
      <c r="E41" s="365"/>
      <c r="F41" s="247"/>
      <c r="G41" s="248"/>
      <c r="H41" s="248"/>
      <c r="I41" s="248"/>
      <c r="J41" s="249"/>
      <c r="K41" s="248"/>
      <c r="L41" s="250">
        <v>1368.11</v>
      </c>
      <c r="M41" s="248"/>
      <c r="N41" s="251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236"/>
      <c r="AF41" s="244"/>
      <c r="AG41" s="198" t="s">
        <v>71</v>
      </c>
      <c r="AH41" s="196"/>
    </row>
    <row r="42" spans="1:34" ht="45.75" x14ac:dyDescent="0.25">
      <c r="A42" s="237" t="s">
        <v>59</v>
      </c>
      <c r="B42" s="238" t="s">
        <v>72</v>
      </c>
      <c r="C42" s="364" t="s">
        <v>73</v>
      </c>
      <c r="D42" s="364"/>
      <c r="E42" s="364"/>
      <c r="F42" s="239" t="s">
        <v>74</v>
      </c>
      <c r="G42" s="240"/>
      <c r="H42" s="240"/>
      <c r="I42" s="252">
        <v>819.15300000000002</v>
      </c>
      <c r="J42" s="253">
        <v>14.96</v>
      </c>
      <c r="K42" s="240"/>
      <c r="L42" s="254">
        <v>12254.53</v>
      </c>
      <c r="M42" s="240"/>
      <c r="N42" s="243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236"/>
      <c r="AF42" s="244" t="s">
        <v>73</v>
      </c>
      <c r="AG42" s="196"/>
      <c r="AH42" s="196"/>
    </row>
    <row r="43" spans="1:34" ht="15" x14ac:dyDescent="0.25">
      <c r="A43" s="245"/>
      <c r="B43" s="246"/>
      <c r="C43" s="365" t="s">
        <v>71</v>
      </c>
      <c r="D43" s="365"/>
      <c r="E43" s="365"/>
      <c r="F43" s="247"/>
      <c r="G43" s="248"/>
      <c r="H43" s="248"/>
      <c r="I43" s="248"/>
      <c r="J43" s="249"/>
      <c r="K43" s="248"/>
      <c r="L43" s="250">
        <v>12254.53</v>
      </c>
      <c r="M43" s="248"/>
      <c r="N43" s="251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236"/>
      <c r="AF43" s="244"/>
      <c r="AG43" s="198" t="s">
        <v>71</v>
      </c>
      <c r="AH43" s="196"/>
    </row>
    <row r="44" spans="1:34" ht="23.25" x14ac:dyDescent="0.25">
      <c r="A44" s="237" t="s">
        <v>61</v>
      </c>
      <c r="B44" s="238" t="s">
        <v>75</v>
      </c>
      <c r="C44" s="364" t="s">
        <v>76</v>
      </c>
      <c r="D44" s="364"/>
      <c r="E44" s="364"/>
      <c r="F44" s="239" t="s">
        <v>77</v>
      </c>
      <c r="G44" s="240"/>
      <c r="H44" s="240"/>
      <c r="I44" s="252">
        <v>0.315</v>
      </c>
      <c r="J44" s="242"/>
      <c r="K44" s="240"/>
      <c r="L44" s="242"/>
      <c r="M44" s="240"/>
      <c r="N44" s="243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236"/>
      <c r="AF44" s="244" t="s">
        <v>76</v>
      </c>
      <c r="AG44" s="196"/>
      <c r="AH44" s="196"/>
    </row>
    <row r="45" spans="1:34" ht="15" x14ac:dyDescent="0.25">
      <c r="A45" s="245"/>
      <c r="B45" s="246"/>
      <c r="C45" s="365" t="s">
        <v>71</v>
      </c>
      <c r="D45" s="365"/>
      <c r="E45" s="365"/>
      <c r="F45" s="247"/>
      <c r="G45" s="248"/>
      <c r="H45" s="248"/>
      <c r="I45" s="248"/>
      <c r="J45" s="249"/>
      <c r="K45" s="248"/>
      <c r="L45" s="255">
        <v>167.69</v>
      </c>
      <c r="M45" s="248"/>
      <c r="N45" s="251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236"/>
      <c r="AF45" s="244"/>
      <c r="AG45" s="198" t="s">
        <v>71</v>
      </c>
      <c r="AH45" s="196"/>
    </row>
    <row r="46" spans="1:34" ht="23.25" x14ac:dyDescent="0.25">
      <c r="A46" s="368" t="s">
        <v>78</v>
      </c>
      <c r="B46" s="369"/>
      <c r="C46" s="369"/>
      <c r="D46" s="369"/>
      <c r="E46" s="369"/>
      <c r="F46" s="369"/>
      <c r="G46" s="369"/>
      <c r="H46" s="369"/>
      <c r="I46" s="369"/>
      <c r="J46" s="369"/>
      <c r="K46" s="369"/>
      <c r="L46" s="369"/>
      <c r="M46" s="369"/>
      <c r="N46" s="370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236"/>
      <c r="AF46" s="244"/>
      <c r="AG46" s="196"/>
      <c r="AH46" s="198" t="s">
        <v>78</v>
      </c>
    </row>
    <row r="47" spans="1:34" ht="15" x14ac:dyDescent="0.25">
      <c r="A47" s="237" t="s">
        <v>63</v>
      </c>
      <c r="B47" s="238" t="s">
        <v>79</v>
      </c>
      <c r="C47" s="364" t="s">
        <v>80</v>
      </c>
      <c r="D47" s="364"/>
      <c r="E47" s="364"/>
      <c r="F47" s="239" t="s">
        <v>77</v>
      </c>
      <c r="G47" s="240"/>
      <c r="H47" s="240"/>
      <c r="I47" s="256">
        <v>1.26</v>
      </c>
      <c r="J47" s="242"/>
      <c r="K47" s="240"/>
      <c r="L47" s="242"/>
      <c r="M47" s="240"/>
      <c r="N47" s="243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236"/>
      <c r="AF47" s="244" t="s">
        <v>80</v>
      </c>
      <c r="AG47" s="196"/>
      <c r="AH47" s="196"/>
    </row>
    <row r="48" spans="1:34" ht="15" x14ac:dyDescent="0.25">
      <c r="A48" s="245"/>
      <c r="B48" s="246"/>
      <c r="C48" s="365" t="s">
        <v>71</v>
      </c>
      <c r="D48" s="365"/>
      <c r="E48" s="365"/>
      <c r="F48" s="247"/>
      <c r="G48" s="248"/>
      <c r="H48" s="248"/>
      <c r="I48" s="248"/>
      <c r="J48" s="249"/>
      <c r="K48" s="248"/>
      <c r="L48" s="250">
        <v>3573.72</v>
      </c>
      <c r="M48" s="248"/>
      <c r="N48" s="251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236"/>
      <c r="AF48" s="244"/>
      <c r="AG48" s="198" t="s">
        <v>71</v>
      </c>
      <c r="AH48" s="196"/>
    </row>
    <row r="49" spans="1:36" ht="23.25" x14ac:dyDescent="0.25">
      <c r="A49" s="237" t="s">
        <v>81</v>
      </c>
      <c r="B49" s="238" t="s">
        <v>82</v>
      </c>
      <c r="C49" s="364" t="s">
        <v>83</v>
      </c>
      <c r="D49" s="364"/>
      <c r="E49" s="364"/>
      <c r="F49" s="239" t="s">
        <v>77</v>
      </c>
      <c r="G49" s="240"/>
      <c r="H49" s="240"/>
      <c r="I49" s="241">
        <v>2.85025</v>
      </c>
      <c r="J49" s="242"/>
      <c r="K49" s="240"/>
      <c r="L49" s="242"/>
      <c r="M49" s="240"/>
      <c r="N49" s="243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236"/>
      <c r="AF49" s="244" t="s">
        <v>83</v>
      </c>
      <c r="AG49" s="196"/>
      <c r="AH49" s="196"/>
      <c r="AI49" s="196"/>
      <c r="AJ49" s="196"/>
    </row>
    <row r="50" spans="1:36" ht="15" x14ac:dyDescent="0.25">
      <c r="A50" s="245"/>
      <c r="B50" s="246"/>
      <c r="C50" s="365" t="s">
        <v>71</v>
      </c>
      <c r="D50" s="365"/>
      <c r="E50" s="365"/>
      <c r="F50" s="247"/>
      <c r="G50" s="248"/>
      <c r="H50" s="248"/>
      <c r="I50" s="248"/>
      <c r="J50" s="249"/>
      <c r="K50" s="248"/>
      <c r="L50" s="250">
        <v>4332.34</v>
      </c>
      <c r="M50" s="248"/>
      <c r="N50" s="251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236"/>
      <c r="AF50" s="244"/>
      <c r="AG50" s="198" t="s">
        <v>71</v>
      </c>
      <c r="AH50" s="196"/>
      <c r="AI50" s="196"/>
      <c r="AJ50" s="196"/>
    </row>
    <row r="51" spans="1:36" ht="34.5" x14ac:dyDescent="0.25">
      <c r="A51" s="237" t="s">
        <v>84</v>
      </c>
      <c r="B51" s="238" t="s">
        <v>85</v>
      </c>
      <c r="C51" s="364" t="s">
        <v>86</v>
      </c>
      <c r="D51" s="364"/>
      <c r="E51" s="364"/>
      <c r="F51" s="239" t="s">
        <v>87</v>
      </c>
      <c r="G51" s="240"/>
      <c r="H51" s="240"/>
      <c r="I51" s="252">
        <v>285.02499999999998</v>
      </c>
      <c r="J51" s="253">
        <v>72</v>
      </c>
      <c r="K51" s="240"/>
      <c r="L51" s="254">
        <v>20521.8</v>
      </c>
      <c r="M51" s="240"/>
      <c r="N51" s="243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236"/>
      <c r="AF51" s="244" t="s">
        <v>86</v>
      </c>
      <c r="AG51" s="196"/>
      <c r="AH51" s="196"/>
      <c r="AI51" s="196"/>
      <c r="AJ51" s="196"/>
    </row>
    <row r="52" spans="1:36" ht="15" x14ac:dyDescent="0.25">
      <c r="A52" s="245"/>
      <c r="B52" s="246"/>
      <c r="C52" s="365" t="s">
        <v>71</v>
      </c>
      <c r="D52" s="365"/>
      <c r="E52" s="365"/>
      <c r="F52" s="247"/>
      <c r="G52" s="248"/>
      <c r="H52" s="248"/>
      <c r="I52" s="248"/>
      <c r="J52" s="249"/>
      <c r="K52" s="248"/>
      <c r="L52" s="250">
        <v>20521.8</v>
      </c>
      <c r="M52" s="248"/>
      <c r="N52" s="251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236"/>
      <c r="AF52" s="244"/>
      <c r="AG52" s="198" t="s">
        <v>71</v>
      </c>
      <c r="AH52" s="196"/>
      <c r="AI52" s="196"/>
      <c r="AJ52" s="196"/>
    </row>
    <row r="53" spans="1:36" ht="15" x14ac:dyDescent="0.25">
      <c r="A53" s="237" t="s">
        <v>89</v>
      </c>
      <c r="B53" s="238" t="s">
        <v>90</v>
      </c>
      <c r="C53" s="364" t="s">
        <v>91</v>
      </c>
      <c r="D53" s="364"/>
      <c r="E53" s="364"/>
      <c r="F53" s="239" t="s">
        <v>57</v>
      </c>
      <c r="G53" s="240"/>
      <c r="H53" s="240"/>
      <c r="I53" s="257">
        <v>0.28502499999999997</v>
      </c>
      <c r="J53" s="242"/>
      <c r="K53" s="240"/>
      <c r="L53" s="242"/>
      <c r="M53" s="240"/>
      <c r="N53" s="243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236"/>
      <c r="AF53" s="244" t="s">
        <v>91</v>
      </c>
      <c r="AG53" s="196"/>
      <c r="AH53" s="196"/>
      <c r="AI53" s="196"/>
      <c r="AJ53" s="196"/>
    </row>
    <row r="54" spans="1:36" ht="15" x14ac:dyDescent="0.25">
      <c r="A54" s="245"/>
      <c r="B54" s="246"/>
      <c r="C54" s="365" t="s">
        <v>71</v>
      </c>
      <c r="D54" s="365"/>
      <c r="E54" s="365"/>
      <c r="F54" s="247"/>
      <c r="G54" s="248"/>
      <c r="H54" s="248"/>
      <c r="I54" s="248"/>
      <c r="J54" s="249"/>
      <c r="K54" s="248"/>
      <c r="L54" s="255">
        <v>121.75</v>
      </c>
      <c r="M54" s="248"/>
      <c r="N54" s="251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236"/>
      <c r="AF54" s="244"/>
      <c r="AG54" s="198" t="s">
        <v>71</v>
      </c>
      <c r="AH54" s="196"/>
      <c r="AI54" s="196"/>
      <c r="AJ54" s="196"/>
    </row>
    <row r="55" spans="1:36" ht="15" x14ac:dyDescent="0.25">
      <c r="A55" s="258"/>
      <c r="B55" s="259"/>
      <c r="C55" s="259"/>
      <c r="D55" s="259"/>
      <c r="E55" s="259"/>
      <c r="F55" s="260"/>
      <c r="G55" s="260"/>
      <c r="H55" s="260"/>
      <c r="I55" s="260"/>
      <c r="J55" s="261"/>
      <c r="K55" s="260"/>
      <c r="L55" s="261"/>
      <c r="M55" s="262"/>
      <c r="N55" s="261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236"/>
      <c r="AF55" s="244"/>
      <c r="AG55" s="196"/>
      <c r="AH55" s="196"/>
      <c r="AI55" s="196"/>
      <c r="AJ55" s="196"/>
    </row>
    <row r="56" spans="1:36" ht="34.5" x14ac:dyDescent="0.25">
      <c r="A56" s="263"/>
      <c r="B56" s="264"/>
      <c r="C56" s="364" t="s">
        <v>92</v>
      </c>
      <c r="D56" s="364"/>
      <c r="E56" s="364"/>
      <c r="F56" s="364"/>
      <c r="G56" s="364"/>
      <c r="H56" s="364"/>
      <c r="I56" s="364"/>
      <c r="J56" s="364"/>
      <c r="K56" s="364"/>
      <c r="L56" s="265"/>
      <c r="M56" s="266"/>
      <c r="N56" s="267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236"/>
      <c r="AF56" s="244"/>
      <c r="AG56" s="196"/>
      <c r="AH56" s="196"/>
      <c r="AI56" s="244" t="s">
        <v>92</v>
      </c>
      <c r="AJ56" s="196"/>
    </row>
    <row r="57" spans="1:36" ht="15" x14ac:dyDescent="0.25">
      <c r="A57" s="268"/>
      <c r="B57" s="269"/>
      <c r="C57" s="371" t="s">
        <v>93</v>
      </c>
      <c r="D57" s="371"/>
      <c r="E57" s="371"/>
      <c r="F57" s="371"/>
      <c r="G57" s="371"/>
      <c r="H57" s="371"/>
      <c r="I57" s="371"/>
      <c r="J57" s="371"/>
      <c r="K57" s="371"/>
      <c r="L57" s="270">
        <v>38253.629999999997</v>
      </c>
      <c r="M57" s="271"/>
      <c r="N57" s="272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236"/>
      <c r="AF57" s="244"/>
      <c r="AG57" s="196"/>
      <c r="AH57" s="196"/>
      <c r="AI57" s="244"/>
      <c r="AJ57" s="198" t="s">
        <v>93</v>
      </c>
    </row>
    <row r="58" spans="1:36" ht="15" x14ac:dyDescent="0.25">
      <c r="A58" s="268"/>
      <c r="B58" s="269"/>
      <c r="C58" s="371" t="s">
        <v>94</v>
      </c>
      <c r="D58" s="371"/>
      <c r="E58" s="371"/>
      <c r="F58" s="371"/>
      <c r="G58" s="371"/>
      <c r="H58" s="371"/>
      <c r="I58" s="371"/>
      <c r="J58" s="371"/>
      <c r="K58" s="371"/>
      <c r="L58" s="273"/>
      <c r="M58" s="271"/>
      <c r="N58" s="272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236"/>
      <c r="AF58" s="244"/>
      <c r="AG58" s="196"/>
      <c r="AH58" s="196"/>
      <c r="AI58" s="244"/>
      <c r="AJ58" s="198" t="s">
        <v>94</v>
      </c>
    </row>
    <row r="59" spans="1:36" ht="15" x14ac:dyDescent="0.25">
      <c r="A59" s="268"/>
      <c r="B59" s="269"/>
      <c r="C59" s="371" t="s">
        <v>95</v>
      </c>
      <c r="D59" s="371"/>
      <c r="E59" s="371"/>
      <c r="F59" s="371"/>
      <c r="G59" s="371"/>
      <c r="H59" s="371"/>
      <c r="I59" s="371"/>
      <c r="J59" s="371"/>
      <c r="K59" s="371"/>
      <c r="L59" s="270">
        <v>2966.12</v>
      </c>
      <c r="M59" s="271"/>
      <c r="N59" s="272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236"/>
      <c r="AF59" s="244"/>
      <c r="AG59" s="196"/>
      <c r="AH59" s="196"/>
      <c r="AI59" s="244"/>
      <c r="AJ59" s="198" t="s">
        <v>95</v>
      </c>
    </row>
    <row r="60" spans="1:36" ht="15" x14ac:dyDescent="0.25">
      <c r="A60" s="268"/>
      <c r="B60" s="269"/>
      <c r="C60" s="371" t="s">
        <v>96</v>
      </c>
      <c r="D60" s="371"/>
      <c r="E60" s="371"/>
      <c r="F60" s="371"/>
      <c r="G60" s="371"/>
      <c r="H60" s="371"/>
      <c r="I60" s="371"/>
      <c r="J60" s="371"/>
      <c r="K60" s="371"/>
      <c r="L60" s="270">
        <v>14763.15</v>
      </c>
      <c r="M60" s="271"/>
      <c r="N60" s="272"/>
      <c r="O60" s="196"/>
      <c r="P60" s="196"/>
      <c r="Q60" s="196"/>
      <c r="R60" s="196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236"/>
      <c r="AF60" s="244"/>
      <c r="AG60" s="196"/>
      <c r="AH60" s="196"/>
      <c r="AI60" s="244"/>
      <c r="AJ60" s="198" t="s">
        <v>96</v>
      </c>
    </row>
    <row r="61" spans="1:36" ht="23.25" x14ac:dyDescent="0.25">
      <c r="A61" s="268"/>
      <c r="B61" s="269"/>
      <c r="C61" s="371" t="s">
        <v>97</v>
      </c>
      <c r="D61" s="371"/>
      <c r="E61" s="371"/>
      <c r="F61" s="371"/>
      <c r="G61" s="371"/>
      <c r="H61" s="371"/>
      <c r="I61" s="371"/>
      <c r="J61" s="371"/>
      <c r="K61" s="371"/>
      <c r="L61" s="274">
        <v>176.46</v>
      </c>
      <c r="M61" s="271"/>
      <c r="N61" s="272"/>
      <c r="O61" s="196"/>
      <c r="P61" s="196"/>
      <c r="Q61" s="196"/>
      <c r="R61" s="196"/>
      <c r="S61" s="196"/>
      <c r="T61" s="196"/>
      <c r="U61" s="196"/>
      <c r="V61" s="196"/>
      <c r="W61" s="196"/>
      <c r="X61" s="196"/>
      <c r="Y61" s="196"/>
      <c r="Z61" s="196"/>
      <c r="AA61" s="196"/>
      <c r="AB61" s="196"/>
      <c r="AC61" s="196"/>
      <c r="AD61" s="196"/>
      <c r="AE61" s="236"/>
      <c r="AF61" s="244"/>
      <c r="AG61" s="196"/>
      <c r="AH61" s="196"/>
      <c r="AI61" s="244"/>
      <c r="AJ61" s="198" t="s">
        <v>97</v>
      </c>
    </row>
    <row r="62" spans="1:36" ht="15" x14ac:dyDescent="0.25">
      <c r="A62" s="268"/>
      <c r="B62" s="269"/>
      <c r="C62" s="371" t="s">
        <v>98</v>
      </c>
      <c r="D62" s="371"/>
      <c r="E62" s="371"/>
      <c r="F62" s="371"/>
      <c r="G62" s="371"/>
      <c r="H62" s="371"/>
      <c r="I62" s="371"/>
      <c r="J62" s="371"/>
      <c r="K62" s="371"/>
      <c r="L62" s="270">
        <v>20524.36</v>
      </c>
      <c r="M62" s="271"/>
      <c r="N62" s="272"/>
      <c r="O62" s="196"/>
      <c r="P62" s="196"/>
      <c r="Q62" s="196"/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236"/>
      <c r="AF62" s="244"/>
      <c r="AG62" s="196"/>
      <c r="AH62" s="196"/>
      <c r="AI62" s="244"/>
      <c r="AJ62" s="198" t="s">
        <v>98</v>
      </c>
    </row>
    <row r="63" spans="1:36" ht="15" x14ac:dyDescent="0.25">
      <c r="A63" s="268"/>
      <c r="B63" s="269"/>
      <c r="C63" s="371" t="s">
        <v>99</v>
      </c>
      <c r="D63" s="371"/>
      <c r="E63" s="371"/>
      <c r="F63" s="371"/>
      <c r="G63" s="371"/>
      <c r="H63" s="371"/>
      <c r="I63" s="371"/>
      <c r="J63" s="371"/>
      <c r="K63" s="371"/>
      <c r="L63" s="270">
        <v>42339.94</v>
      </c>
      <c r="M63" s="271"/>
      <c r="N63" s="272"/>
      <c r="O63" s="196"/>
      <c r="P63" s="196"/>
      <c r="Q63" s="196"/>
      <c r="R63" s="196"/>
      <c r="S63" s="196"/>
      <c r="T63" s="196"/>
      <c r="U63" s="196"/>
      <c r="V63" s="196"/>
      <c r="W63" s="196"/>
      <c r="X63" s="196"/>
      <c r="Y63" s="196"/>
      <c r="Z63" s="196"/>
      <c r="AA63" s="196"/>
      <c r="AB63" s="196"/>
      <c r="AC63" s="196"/>
      <c r="AD63" s="196"/>
      <c r="AE63" s="236"/>
      <c r="AF63" s="244"/>
      <c r="AG63" s="196"/>
      <c r="AH63" s="196"/>
      <c r="AI63" s="244"/>
      <c r="AJ63" s="198" t="s">
        <v>99</v>
      </c>
    </row>
    <row r="64" spans="1:36" ht="15" x14ac:dyDescent="0.25">
      <c r="A64" s="268"/>
      <c r="B64" s="269"/>
      <c r="C64" s="371" t="s">
        <v>100</v>
      </c>
      <c r="D64" s="371"/>
      <c r="E64" s="371"/>
      <c r="F64" s="371"/>
      <c r="G64" s="371"/>
      <c r="H64" s="371"/>
      <c r="I64" s="371"/>
      <c r="J64" s="371"/>
      <c r="K64" s="371"/>
      <c r="L64" s="270">
        <v>30085.41</v>
      </c>
      <c r="M64" s="271"/>
      <c r="N64" s="272"/>
      <c r="O64" s="196"/>
      <c r="P64" s="196"/>
      <c r="Q64" s="196"/>
      <c r="R64" s="196"/>
      <c r="S64" s="196"/>
      <c r="T64" s="196"/>
      <c r="U64" s="196"/>
      <c r="V64" s="196"/>
      <c r="W64" s="196"/>
      <c r="X64" s="196"/>
      <c r="Y64" s="196"/>
      <c r="Z64" s="196"/>
      <c r="AA64" s="196"/>
      <c r="AB64" s="196"/>
      <c r="AC64" s="196"/>
      <c r="AD64" s="196"/>
      <c r="AE64" s="236"/>
      <c r="AF64" s="244"/>
      <c r="AG64" s="196"/>
      <c r="AH64" s="196"/>
      <c r="AI64" s="244"/>
      <c r="AJ64" s="198" t="s">
        <v>100</v>
      </c>
    </row>
    <row r="65" spans="1:38" ht="15" x14ac:dyDescent="0.25">
      <c r="A65" s="268"/>
      <c r="B65" s="269"/>
      <c r="C65" s="371" t="s">
        <v>101</v>
      </c>
      <c r="D65" s="371"/>
      <c r="E65" s="371"/>
      <c r="F65" s="371"/>
      <c r="G65" s="371"/>
      <c r="H65" s="371"/>
      <c r="I65" s="371"/>
      <c r="J65" s="371"/>
      <c r="K65" s="371"/>
      <c r="L65" s="273"/>
      <c r="M65" s="271"/>
      <c r="N65" s="272"/>
      <c r="O65" s="196"/>
      <c r="P65" s="196"/>
      <c r="Q65" s="196"/>
      <c r="R65" s="196"/>
      <c r="S65" s="196"/>
      <c r="T65" s="196"/>
      <c r="U65" s="196"/>
      <c r="V65" s="196"/>
      <c r="W65" s="196"/>
      <c r="X65" s="196"/>
      <c r="Y65" s="196"/>
      <c r="Z65" s="196"/>
      <c r="AA65" s="196"/>
      <c r="AB65" s="196"/>
      <c r="AC65" s="196"/>
      <c r="AD65" s="196"/>
      <c r="AE65" s="236"/>
      <c r="AF65" s="244"/>
      <c r="AG65" s="196"/>
      <c r="AH65" s="196"/>
      <c r="AI65" s="244"/>
      <c r="AJ65" s="198" t="s">
        <v>101</v>
      </c>
      <c r="AK65" s="196"/>
      <c r="AL65" s="196"/>
    </row>
    <row r="66" spans="1:38" ht="15" x14ac:dyDescent="0.25">
      <c r="A66" s="268"/>
      <c r="B66" s="269"/>
      <c r="C66" s="371" t="s">
        <v>102</v>
      </c>
      <c r="D66" s="371"/>
      <c r="E66" s="371"/>
      <c r="F66" s="371"/>
      <c r="G66" s="371"/>
      <c r="H66" s="371"/>
      <c r="I66" s="371"/>
      <c r="J66" s="371"/>
      <c r="K66" s="371"/>
      <c r="L66" s="270">
        <v>2966.12</v>
      </c>
      <c r="M66" s="271"/>
      <c r="N66" s="272"/>
      <c r="O66" s="196"/>
      <c r="P66" s="196"/>
      <c r="Q66" s="196"/>
      <c r="R66" s="196"/>
      <c r="S66" s="196"/>
      <c r="T66" s="196"/>
      <c r="U66" s="196"/>
      <c r="V66" s="196"/>
      <c r="W66" s="196"/>
      <c r="X66" s="196"/>
      <c r="Y66" s="196"/>
      <c r="Z66" s="196"/>
      <c r="AA66" s="196"/>
      <c r="AB66" s="196"/>
      <c r="AC66" s="196"/>
      <c r="AD66" s="196"/>
      <c r="AE66" s="236"/>
      <c r="AF66" s="244"/>
      <c r="AG66" s="196"/>
      <c r="AH66" s="196"/>
      <c r="AI66" s="244"/>
      <c r="AJ66" s="198" t="s">
        <v>102</v>
      </c>
      <c r="AK66" s="196"/>
      <c r="AL66" s="196"/>
    </row>
    <row r="67" spans="1:38" ht="15" x14ac:dyDescent="0.25">
      <c r="A67" s="268"/>
      <c r="B67" s="269"/>
      <c r="C67" s="371" t="s">
        <v>103</v>
      </c>
      <c r="D67" s="371"/>
      <c r="E67" s="371"/>
      <c r="F67" s="371"/>
      <c r="G67" s="371"/>
      <c r="H67" s="371"/>
      <c r="I67" s="371"/>
      <c r="J67" s="371"/>
      <c r="K67" s="371"/>
      <c r="L67" s="270">
        <v>2508.62</v>
      </c>
      <c r="M67" s="271"/>
      <c r="N67" s="272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236"/>
      <c r="AF67" s="244"/>
      <c r="AG67" s="196"/>
      <c r="AH67" s="196"/>
      <c r="AI67" s="244"/>
      <c r="AJ67" s="198" t="s">
        <v>103</v>
      </c>
      <c r="AK67" s="196"/>
      <c r="AL67" s="196"/>
    </row>
    <row r="68" spans="1:38" ht="23.25" x14ac:dyDescent="0.25">
      <c r="A68" s="268"/>
      <c r="B68" s="269"/>
      <c r="C68" s="371" t="s">
        <v>104</v>
      </c>
      <c r="D68" s="371"/>
      <c r="E68" s="371"/>
      <c r="F68" s="371"/>
      <c r="G68" s="371"/>
      <c r="H68" s="371"/>
      <c r="I68" s="371"/>
      <c r="J68" s="371"/>
      <c r="K68" s="371"/>
      <c r="L68" s="274">
        <v>176.46</v>
      </c>
      <c r="M68" s="271"/>
      <c r="N68" s="272"/>
      <c r="O68" s="196"/>
      <c r="P68" s="196"/>
      <c r="Q68" s="196"/>
      <c r="R68" s="196"/>
      <c r="S68" s="196"/>
      <c r="T68" s="196"/>
      <c r="U68" s="196"/>
      <c r="V68" s="196"/>
      <c r="W68" s="196"/>
      <c r="X68" s="196"/>
      <c r="Y68" s="196"/>
      <c r="Z68" s="196"/>
      <c r="AA68" s="196"/>
      <c r="AB68" s="196"/>
      <c r="AC68" s="196"/>
      <c r="AD68" s="196"/>
      <c r="AE68" s="236"/>
      <c r="AF68" s="244"/>
      <c r="AG68" s="196"/>
      <c r="AH68" s="196"/>
      <c r="AI68" s="244"/>
      <c r="AJ68" s="198" t="s">
        <v>104</v>
      </c>
      <c r="AK68" s="196"/>
      <c r="AL68" s="196"/>
    </row>
    <row r="69" spans="1:38" ht="15" x14ac:dyDescent="0.25">
      <c r="A69" s="268"/>
      <c r="B69" s="269"/>
      <c r="C69" s="371" t="s">
        <v>105</v>
      </c>
      <c r="D69" s="371"/>
      <c r="E69" s="371"/>
      <c r="F69" s="371"/>
      <c r="G69" s="371"/>
      <c r="H69" s="371"/>
      <c r="I69" s="371"/>
      <c r="J69" s="371"/>
      <c r="K69" s="371"/>
      <c r="L69" s="270">
        <v>20524.36</v>
      </c>
      <c r="M69" s="271"/>
      <c r="N69" s="272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236"/>
      <c r="AF69" s="244"/>
      <c r="AG69" s="196"/>
      <c r="AH69" s="196"/>
      <c r="AI69" s="244"/>
      <c r="AJ69" s="198" t="s">
        <v>105</v>
      </c>
      <c r="AK69" s="196"/>
      <c r="AL69" s="196"/>
    </row>
    <row r="70" spans="1:38" ht="15" x14ac:dyDescent="0.25">
      <c r="A70" s="268"/>
      <c r="B70" s="269"/>
      <c r="C70" s="371" t="s">
        <v>106</v>
      </c>
      <c r="D70" s="371"/>
      <c r="E70" s="371"/>
      <c r="F70" s="371"/>
      <c r="G70" s="371"/>
      <c r="H70" s="371"/>
      <c r="I70" s="371"/>
      <c r="J70" s="371"/>
      <c r="K70" s="371"/>
      <c r="L70" s="270">
        <v>2804.35</v>
      </c>
      <c r="M70" s="271"/>
      <c r="N70" s="272"/>
      <c r="O70" s="196"/>
      <c r="P70" s="196"/>
      <c r="Q70" s="196"/>
      <c r="R70" s="196"/>
      <c r="S70" s="196"/>
      <c r="T70" s="196"/>
      <c r="U70" s="196"/>
      <c r="V70" s="196"/>
      <c r="W70" s="196"/>
      <c r="X70" s="196"/>
      <c r="Y70" s="196"/>
      <c r="Z70" s="196"/>
      <c r="AA70" s="196"/>
      <c r="AB70" s="196"/>
      <c r="AC70" s="196"/>
      <c r="AD70" s="196"/>
      <c r="AE70" s="236"/>
      <c r="AF70" s="244"/>
      <c r="AG70" s="196"/>
      <c r="AH70" s="196"/>
      <c r="AI70" s="244"/>
      <c r="AJ70" s="198" t="s">
        <v>106</v>
      </c>
      <c r="AK70" s="196"/>
      <c r="AL70" s="196"/>
    </row>
    <row r="71" spans="1:38" ht="15" x14ac:dyDescent="0.25">
      <c r="A71" s="268"/>
      <c r="B71" s="269"/>
      <c r="C71" s="371" t="s">
        <v>107</v>
      </c>
      <c r="D71" s="371"/>
      <c r="E71" s="371"/>
      <c r="F71" s="371"/>
      <c r="G71" s="371"/>
      <c r="H71" s="371"/>
      <c r="I71" s="371"/>
      <c r="J71" s="371"/>
      <c r="K71" s="371"/>
      <c r="L71" s="270">
        <v>1281.96</v>
      </c>
      <c r="M71" s="271"/>
      <c r="N71" s="272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236"/>
      <c r="AF71" s="244"/>
      <c r="AG71" s="196"/>
      <c r="AH71" s="196"/>
      <c r="AI71" s="244"/>
      <c r="AJ71" s="198" t="s">
        <v>107</v>
      </c>
      <c r="AK71" s="196"/>
      <c r="AL71" s="196"/>
    </row>
    <row r="72" spans="1:38" ht="23.25" x14ac:dyDescent="0.25">
      <c r="A72" s="268"/>
      <c r="B72" s="269"/>
      <c r="C72" s="371" t="s">
        <v>108</v>
      </c>
      <c r="D72" s="371"/>
      <c r="E72" s="371"/>
      <c r="F72" s="371"/>
      <c r="G72" s="371"/>
      <c r="H72" s="371"/>
      <c r="I72" s="371"/>
      <c r="J72" s="371"/>
      <c r="K72" s="371"/>
      <c r="L72" s="270">
        <v>12254.53</v>
      </c>
      <c r="M72" s="271"/>
      <c r="N72" s="272"/>
      <c r="O72" s="196"/>
      <c r="P72" s="196"/>
      <c r="Q72" s="196"/>
      <c r="R72" s="196"/>
      <c r="S72" s="196"/>
      <c r="T72" s="196"/>
      <c r="U72" s="196"/>
      <c r="V72" s="196"/>
      <c r="W72" s="196"/>
      <c r="X72" s="196"/>
      <c r="Y72" s="196"/>
      <c r="Z72" s="196"/>
      <c r="AA72" s="196"/>
      <c r="AB72" s="196"/>
      <c r="AC72" s="196"/>
      <c r="AD72" s="196"/>
      <c r="AE72" s="236"/>
      <c r="AF72" s="244"/>
      <c r="AG72" s="196"/>
      <c r="AH72" s="196"/>
      <c r="AI72" s="244"/>
      <c r="AJ72" s="198" t="s">
        <v>108</v>
      </c>
      <c r="AK72" s="196"/>
      <c r="AL72" s="196"/>
    </row>
    <row r="73" spans="1:38" ht="15" x14ac:dyDescent="0.25">
      <c r="A73" s="268"/>
      <c r="B73" s="269"/>
      <c r="C73" s="371" t="s">
        <v>109</v>
      </c>
      <c r="D73" s="371"/>
      <c r="E73" s="371"/>
      <c r="F73" s="371"/>
      <c r="G73" s="371"/>
      <c r="H73" s="371"/>
      <c r="I73" s="371"/>
      <c r="J73" s="371"/>
      <c r="K73" s="371"/>
      <c r="L73" s="270">
        <v>3142.58</v>
      </c>
      <c r="M73" s="271"/>
      <c r="N73" s="272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236"/>
      <c r="AF73" s="244"/>
      <c r="AG73" s="196"/>
      <c r="AH73" s="196"/>
      <c r="AI73" s="244"/>
      <c r="AJ73" s="198" t="s">
        <v>109</v>
      </c>
      <c r="AK73" s="196"/>
      <c r="AL73" s="196"/>
    </row>
    <row r="74" spans="1:38" ht="15" x14ac:dyDescent="0.25">
      <c r="A74" s="268"/>
      <c r="B74" s="269"/>
      <c r="C74" s="371" t="s">
        <v>110</v>
      </c>
      <c r="D74" s="371"/>
      <c r="E74" s="371"/>
      <c r="F74" s="371"/>
      <c r="G74" s="371"/>
      <c r="H74" s="371"/>
      <c r="I74" s="371"/>
      <c r="J74" s="371"/>
      <c r="K74" s="371"/>
      <c r="L74" s="270">
        <v>2804.35</v>
      </c>
      <c r="M74" s="271"/>
      <c r="N74" s="272"/>
      <c r="O74" s="196"/>
      <c r="P74" s="196"/>
      <c r="Q74" s="196"/>
      <c r="R74" s="196"/>
      <c r="S74" s="196"/>
      <c r="T74" s="196"/>
      <c r="U74" s="196"/>
      <c r="V74" s="196"/>
      <c r="W74" s="196"/>
      <c r="X74" s="196"/>
      <c r="Y74" s="196"/>
      <c r="Z74" s="196"/>
      <c r="AA74" s="196"/>
      <c r="AB74" s="196"/>
      <c r="AC74" s="196"/>
      <c r="AD74" s="196"/>
      <c r="AE74" s="236"/>
      <c r="AF74" s="244"/>
      <c r="AG74" s="196"/>
      <c r="AH74" s="196"/>
      <c r="AI74" s="244"/>
      <c r="AJ74" s="198" t="s">
        <v>110</v>
      </c>
      <c r="AK74" s="196"/>
      <c r="AL74" s="196"/>
    </row>
    <row r="75" spans="1:38" ht="15" x14ac:dyDescent="0.25">
      <c r="A75" s="268"/>
      <c r="B75" s="269"/>
      <c r="C75" s="371" t="s">
        <v>111</v>
      </c>
      <c r="D75" s="371"/>
      <c r="E75" s="371"/>
      <c r="F75" s="371"/>
      <c r="G75" s="371"/>
      <c r="H75" s="371"/>
      <c r="I75" s="371"/>
      <c r="J75" s="371"/>
      <c r="K75" s="371"/>
      <c r="L75" s="270">
        <v>1281.96</v>
      </c>
      <c r="M75" s="271"/>
      <c r="N75" s="272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236"/>
      <c r="AF75" s="244"/>
      <c r="AG75" s="196"/>
      <c r="AH75" s="196"/>
      <c r="AI75" s="244"/>
      <c r="AJ75" s="198" t="s">
        <v>111</v>
      </c>
      <c r="AK75" s="196"/>
      <c r="AL75" s="196"/>
    </row>
    <row r="76" spans="1:38" ht="34.5" x14ac:dyDescent="0.25">
      <c r="A76" s="268"/>
      <c r="B76" s="275"/>
      <c r="C76" s="375" t="s">
        <v>112</v>
      </c>
      <c r="D76" s="375"/>
      <c r="E76" s="375"/>
      <c r="F76" s="375"/>
      <c r="G76" s="375"/>
      <c r="H76" s="375"/>
      <c r="I76" s="375"/>
      <c r="J76" s="375"/>
      <c r="K76" s="375"/>
      <c r="L76" s="276">
        <v>42339.94</v>
      </c>
      <c r="M76" s="277"/>
      <c r="N76" s="278"/>
      <c r="O76" s="196"/>
      <c r="P76" s="196"/>
      <c r="Q76" s="196"/>
      <c r="R76" s="196"/>
      <c r="S76" s="196"/>
      <c r="T76" s="196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236"/>
      <c r="AF76" s="244"/>
      <c r="AG76" s="196"/>
      <c r="AH76" s="196"/>
      <c r="AI76" s="244"/>
      <c r="AJ76" s="196"/>
      <c r="AK76" s="244" t="s">
        <v>112</v>
      </c>
      <c r="AL76" s="196"/>
    </row>
    <row r="77" spans="1:38" ht="15" x14ac:dyDescent="0.25">
      <c r="A77" s="361" t="s">
        <v>113</v>
      </c>
      <c r="B77" s="362"/>
      <c r="C77" s="362"/>
      <c r="D77" s="362"/>
      <c r="E77" s="362"/>
      <c r="F77" s="362"/>
      <c r="G77" s="362"/>
      <c r="H77" s="362"/>
      <c r="I77" s="362"/>
      <c r="J77" s="362"/>
      <c r="K77" s="362"/>
      <c r="L77" s="362"/>
      <c r="M77" s="362"/>
      <c r="N77" s="363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236" t="s">
        <v>113</v>
      </c>
      <c r="AF77" s="244"/>
      <c r="AG77" s="196"/>
      <c r="AH77" s="196"/>
      <c r="AI77" s="244"/>
      <c r="AJ77" s="196"/>
      <c r="AK77" s="244"/>
      <c r="AL77" s="196"/>
    </row>
    <row r="78" spans="1:38" ht="15" x14ac:dyDescent="0.25">
      <c r="A78" s="372" t="s">
        <v>114</v>
      </c>
      <c r="B78" s="373"/>
      <c r="C78" s="373"/>
      <c r="D78" s="373"/>
      <c r="E78" s="373"/>
      <c r="F78" s="373"/>
      <c r="G78" s="373"/>
      <c r="H78" s="373"/>
      <c r="I78" s="373"/>
      <c r="J78" s="373"/>
      <c r="K78" s="373"/>
      <c r="L78" s="373"/>
      <c r="M78" s="373"/>
      <c r="N78" s="374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236"/>
      <c r="AF78" s="244"/>
      <c r="AG78" s="196"/>
      <c r="AH78" s="196"/>
      <c r="AI78" s="244"/>
      <c r="AJ78" s="196"/>
      <c r="AK78" s="244"/>
      <c r="AL78" s="244" t="s">
        <v>114</v>
      </c>
    </row>
    <row r="79" spans="1:38" ht="45.75" x14ac:dyDescent="0.25">
      <c r="A79" s="237" t="s">
        <v>115</v>
      </c>
      <c r="B79" s="238" t="s">
        <v>116</v>
      </c>
      <c r="C79" s="364" t="s">
        <v>117</v>
      </c>
      <c r="D79" s="364"/>
      <c r="E79" s="364"/>
      <c r="F79" s="239" t="s">
        <v>87</v>
      </c>
      <c r="G79" s="240"/>
      <c r="H79" s="240"/>
      <c r="I79" s="256">
        <v>1.68</v>
      </c>
      <c r="J79" s="242"/>
      <c r="K79" s="240"/>
      <c r="L79" s="242"/>
      <c r="M79" s="240"/>
      <c r="N79" s="243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236"/>
      <c r="AF79" s="244" t="s">
        <v>117</v>
      </c>
      <c r="AG79" s="196"/>
      <c r="AH79" s="196"/>
      <c r="AI79" s="244"/>
      <c r="AJ79" s="196"/>
      <c r="AK79" s="244"/>
      <c r="AL79" s="244"/>
    </row>
    <row r="80" spans="1:38" ht="15" x14ac:dyDescent="0.25">
      <c r="A80" s="245"/>
      <c r="B80" s="246"/>
      <c r="C80" s="365" t="s">
        <v>71</v>
      </c>
      <c r="D80" s="365"/>
      <c r="E80" s="365"/>
      <c r="F80" s="247"/>
      <c r="G80" s="248"/>
      <c r="H80" s="248"/>
      <c r="I80" s="248"/>
      <c r="J80" s="249"/>
      <c r="K80" s="248"/>
      <c r="L80" s="250">
        <v>2613.23</v>
      </c>
      <c r="M80" s="248"/>
      <c r="N80" s="251"/>
      <c r="O80" s="196"/>
      <c r="P80" s="196"/>
      <c r="Q80" s="196"/>
      <c r="R80" s="196"/>
      <c r="S80" s="196"/>
      <c r="T80" s="196"/>
      <c r="U80" s="196"/>
      <c r="V80" s="196"/>
      <c r="W80" s="196"/>
      <c r="X80" s="196"/>
      <c r="Y80" s="196"/>
      <c r="Z80" s="196"/>
      <c r="AA80" s="196"/>
      <c r="AB80" s="196"/>
      <c r="AC80" s="196"/>
      <c r="AD80" s="196"/>
      <c r="AE80" s="236"/>
      <c r="AF80" s="244"/>
      <c r="AG80" s="198" t="s">
        <v>71</v>
      </c>
      <c r="AH80" s="196"/>
      <c r="AI80" s="244"/>
      <c r="AJ80" s="196"/>
      <c r="AK80" s="244"/>
      <c r="AL80" s="244"/>
    </row>
    <row r="81" spans="1:38" ht="34.5" x14ac:dyDescent="0.25">
      <c r="A81" s="237" t="s">
        <v>119</v>
      </c>
      <c r="B81" s="238" t="s">
        <v>120</v>
      </c>
      <c r="C81" s="364" t="s">
        <v>121</v>
      </c>
      <c r="D81" s="364"/>
      <c r="E81" s="364"/>
      <c r="F81" s="239" t="s">
        <v>122</v>
      </c>
      <c r="G81" s="240"/>
      <c r="H81" s="240"/>
      <c r="I81" s="241">
        <v>0.11423999999999999</v>
      </c>
      <c r="J81" s="254">
        <v>8014.15</v>
      </c>
      <c r="K81" s="240"/>
      <c r="L81" s="253">
        <v>915.54</v>
      </c>
      <c r="M81" s="240"/>
      <c r="N81" s="243"/>
      <c r="O81" s="196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236"/>
      <c r="AF81" s="244" t="s">
        <v>121</v>
      </c>
      <c r="AG81" s="196"/>
      <c r="AH81" s="196"/>
      <c r="AI81" s="244"/>
      <c r="AJ81" s="196"/>
      <c r="AK81" s="244"/>
      <c r="AL81" s="244"/>
    </row>
    <row r="82" spans="1:38" ht="15" x14ac:dyDescent="0.25">
      <c r="A82" s="245"/>
      <c r="B82" s="246"/>
      <c r="C82" s="365" t="s">
        <v>71</v>
      </c>
      <c r="D82" s="365"/>
      <c r="E82" s="365"/>
      <c r="F82" s="247"/>
      <c r="G82" s="248"/>
      <c r="H82" s="248"/>
      <c r="I82" s="248"/>
      <c r="J82" s="249"/>
      <c r="K82" s="248"/>
      <c r="L82" s="255">
        <v>915.54</v>
      </c>
      <c r="M82" s="248"/>
      <c r="N82" s="251"/>
      <c r="O82" s="196"/>
      <c r="P82" s="196"/>
      <c r="Q82" s="196"/>
      <c r="R82" s="196"/>
      <c r="S82" s="196"/>
      <c r="T82" s="196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236"/>
      <c r="AF82" s="244"/>
      <c r="AG82" s="198" t="s">
        <v>71</v>
      </c>
      <c r="AH82" s="196"/>
      <c r="AI82" s="244"/>
      <c r="AJ82" s="196"/>
      <c r="AK82" s="244"/>
      <c r="AL82" s="244"/>
    </row>
    <row r="83" spans="1:38" ht="34.5" x14ac:dyDescent="0.25">
      <c r="A83" s="237" t="s">
        <v>123</v>
      </c>
      <c r="B83" s="238" t="s">
        <v>124</v>
      </c>
      <c r="C83" s="364" t="s">
        <v>125</v>
      </c>
      <c r="D83" s="364"/>
      <c r="E83" s="364"/>
      <c r="F83" s="239" t="s">
        <v>122</v>
      </c>
      <c r="G83" s="240"/>
      <c r="H83" s="240"/>
      <c r="I83" s="241">
        <v>2.0789999999999999E-2</v>
      </c>
      <c r="J83" s="254">
        <v>8213.7199999999993</v>
      </c>
      <c r="K83" s="240"/>
      <c r="L83" s="253">
        <v>170.76</v>
      </c>
      <c r="M83" s="240"/>
      <c r="N83" s="243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236"/>
      <c r="AF83" s="244" t="s">
        <v>125</v>
      </c>
      <c r="AG83" s="196"/>
      <c r="AH83" s="196"/>
      <c r="AI83" s="244"/>
      <c r="AJ83" s="196"/>
      <c r="AK83" s="244"/>
      <c r="AL83" s="244"/>
    </row>
    <row r="84" spans="1:38" ht="15" x14ac:dyDescent="0.25">
      <c r="A84" s="245"/>
      <c r="B84" s="246"/>
      <c r="C84" s="365" t="s">
        <v>71</v>
      </c>
      <c r="D84" s="365"/>
      <c r="E84" s="365"/>
      <c r="F84" s="247"/>
      <c r="G84" s="248"/>
      <c r="H84" s="248"/>
      <c r="I84" s="248"/>
      <c r="J84" s="249"/>
      <c r="K84" s="248"/>
      <c r="L84" s="255">
        <v>170.76</v>
      </c>
      <c r="M84" s="248"/>
      <c r="N84" s="251"/>
      <c r="O84" s="196"/>
      <c r="P84" s="196"/>
      <c r="Q84" s="196"/>
      <c r="R84" s="196"/>
      <c r="S84" s="196"/>
      <c r="T84" s="196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236"/>
      <c r="AF84" s="244"/>
      <c r="AG84" s="198" t="s">
        <v>71</v>
      </c>
      <c r="AH84" s="196"/>
      <c r="AI84" s="244"/>
      <c r="AJ84" s="196"/>
      <c r="AK84" s="244"/>
      <c r="AL84" s="244"/>
    </row>
    <row r="85" spans="1:38" ht="57" x14ac:dyDescent="0.25">
      <c r="A85" s="237" t="s">
        <v>126</v>
      </c>
      <c r="B85" s="238" t="s">
        <v>127</v>
      </c>
      <c r="C85" s="364" t="s">
        <v>128</v>
      </c>
      <c r="D85" s="364"/>
      <c r="E85" s="364"/>
      <c r="F85" s="239" t="s">
        <v>129</v>
      </c>
      <c r="G85" s="240"/>
      <c r="H85" s="240"/>
      <c r="I85" s="279">
        <v>48.3</v>
      </c>
      <c r="J85" s="253">
        <v>198</v>
      </c>
      <c r="K85" s="240"/>
      <c r="L85" s="254">
        <v>9563.4</v>
      </c>
      <c r="M85" s="240"/>
      <c r="N85" s="243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236"/>
      <c r="AF85" s="244" t="s">
        <v>128</v>
      </c>
      <c r="AG85" s="196"/>
      <c r="AH85" s="196"/>
      <c r="AI85" s="244"/>
      <c r="AJ85" s="196"/>
      <c r="AK85" s="244"/>
      <c r="AL85" s="244"/>
    </row>
    <row r="86" spans="1:38" ht="15" x14ac:dyDescent="0.25">
      <c r="A86" s="245"/>
      <c r="B86" s="246"/>
      <c r="C86" s="365" t="s">
        <v>71</v>
      </c>
      <c r="D86" s="365"/>
      <c r="E86" s="365"/>
      <c r="F86" s="247"/>
      <c r="G86" s="248"/>
      <c r="H86" s="248"/>
      <c r="I86" s="248"/>
      <c r="J86" s="249"/>
      <c r="K86" s="248"/>
      <c r="L86" s="250">
        <v>9563.4</v>
      </c>
      <c r="M86" s="248"/>
      <c r="N86" s="251"/>
      <c r="O86" s="196"/>
      <c r="P86" s="196"/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236"/>
      <c r="AF86" s="244"/>
      <c r="AG86" s="198" t="s">
        <v>71</v>
      </c>
      <c r="AH86" s="196"/>
      <c r="AI86" s="244"/>
      <c r="AJ86" s="196"/>
      <c r="AK86" s="244"/>
      <c r="AL86" s="244"/>
    </row>
    <row r="87" spans="1:38" ht="23.25" x14ac:dyDescent="0.25">
      <c r="A87" s="237" t="s">
        <v>130</v>
      </c>
      <c r="B87" s="238" t="s">
        <v>131</v>
      </c>
      <c r="C87" s="364" t="s">
        <v>132</v>
      </c>
      <c r="D87" s="364"/>
      <c r="E87" s="364"/>
      <c r="F87" s="239" t="s">
        <v>87</v>
      </c>
      <c r="G87" s="240"/>
      <c r="H87" s="240"/>
      <c r="I87" s="256">
        <v>1.68</v>
      </c>
      <c r="J87" s="242"/>
      <c r="K87" s="240"/>
      <c r="L87" s="242"/>
      <c r="M87" s="240"/>
      <c r="N87" s="243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236"/>
      <c r="AF87" s="244" t="s">
        <v>132</v>
      </c>
      <c r="AG87" s="196"/>
      <c r="AH87" s="196"/>
      <c r="AI87" s="244"/>
      <c r="AJ87" s="196"/>
      <c r="AK87" s="244"/>
      <c r="AL87" s="244"/>
    </row>
    <row r="88" spans="1:38" ht="15" x14ac:dyDescent="0.25">
      <c r="A88" s="245"/>
      <c r="B88" s="246"/>
      <c r="C88" s="365" t="s">
        <v>71</v>
      </c>
      <c r="D88" s="365"/>
      <c r="E88" s="365"/>
      <c r="F88" s="247"/>
      <c r="G88" s="248"/>
      <c r="H88" s="248"/>
      <c r="I88" s="248"/>
      <c r="J88" s="249"/>
      <c r="K88" s="248"/>
      <c r="L88" s="255">
        <v>317.75</v>
      </c>
      <c r="M88" s="248"/>
      <c r="N88" s="251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236"/>
      <c r="AF88" s="244"/>
      <c r="AG88" s="198" t="s">
        <v>71</v>
      </c>
      <c r="AH88" s="196"/>
      <c r="AI88" s="244"/>
      <c r="AJ88" s="196"/>
      <c r="AK88" s="244"/>
      <c r="AL88" s="244"/>
    </row>
    <row r="89" spans="1:38" ht="34.5" x14ac:dyDescent="0.25">
      <c r="A89" s="237" t="s">
        <v>133</v>
      </c>
      <c r="B89" s="238" t="s">
        <v>134</v>
      </c>
      <c r="C89" s="364" t="s">
        <v>135</v>
      </c>
      <c r="D89" s="364"/>
      <c r="E89" s="364"/>
      <c r="F89" s="239" t="s">
        <v>87</v>
      </c>
      <c r="G89" s="240"/>
      <c r="H89" s="240"/>
      <c r="I89" s="280">
        <v>1.7136</v>
      </c>
      <c r="J89" s="253">
        <v>665</v>
      </c>
      <c r="K89" s="252">
        <v>1.0349999999999999</v>
      </c>
      <c r="L89" s="254">
        <v>1179.43</v>
      </c>
      <c r="M89" s="240"/>
      <c r="N89" s="243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236"/>
      <c r="AF89" s="244" t="s">
        <v>135</v>
      </c>
      <c r="AG89" s="196"/>
      <c r="AH89" s="196"/>
      <c r="AI89" s="244"/>
      <c r="AJ89" s="196"/>
      <c r="AK89" s="244"/>
      <c r="AL89" s="244"/>
    </row>
    <row r="90" spans="1:38" ht="15" x14ac:dyDescent="0.25">
      <c r="A90" s="245"/>
      <c r="B90" s="246"/>
      <c r="C90" s="365" t="s">
        <v>71</v>
      </c>
      <c r="D90" s="365"/>
      <c r="E90" s="365"/>
      <c r="F90" s="247"/>
      <c r="G90" s="248"/>
      <c r="H90" s="248"/>
      <c r="I90" s="248"/>
      <c r="J90" s="249"/>
      <c r="K90" s="248"/>
      <c r="L90" s="250">
        <v>1179.43</v>
      </c>
      <c r="M90" s="248"/>
      <c r="N90" s="251"/>
      <c r="O90" s="196"/>
      <c r="P90" s="196"/>
      <c r="Q90" s="196"/>
      <c r="R90" s="196"/>
      <c r="S90" s="196"/>
      <c r="T90" s="196"/>
      <c r="U90" s="196"/>
      <c r="V90" s="196"/>
      <c r="W90" s="196"/>
      <c r="X90" s="196"/>
      <c r="Y90" s="196"/>
      <c r="Z90" s="196"/>
      <c r="AA90" s="196"/>
      <c r="AB90" s="196"/>
      <c r="AC90" s="196"/>
      <c r="AD90" s="196"/>
      <c r="AE90" s="236"/>
      <c r="AF90" s="244"/>
      <c r="AG90" s="198" t="s">
        <v>71</v>
      </c>
      <c r="AH90" s="196"/>
      <c r="AI90" s="244"/>
      <c r="AJ90" s="196"/>
      <c r="AK90" s="244"/>
      <c r="AL90" s="244"/>
    </row>
    <row r="91" spans="1:38" ht="15" x14ac:dyDescent="0.25">
      <c r="A91" s="237" t="s">
        <v>136</v>
      </c>
      <c r="B91" s="238" t="s">
        <v>137</v>
      </c>
      <c r="C91" s="364" t="s">
        <v>138</v>
      </c>
      <c r="D91" s="364"/>
      <c r="E91" s="364"/>
      <c r="F91" s="239" t="s">
        <v>77</v>
      </c>
      <c r="G91" s="240"/>
      <c r="H91" s="240"/>
      <c r="I91" s="252">
        <v>1.4E-2</v>
      </c>
      <c r="J91" s="242"/>
      <c r="K91" s="240"/>
      <c r="L91" s="242"/>
      <c r="M91" s="240"/>
      <c r="N91" s="243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236"/>
      <c r="AF91" s="244" t="s">
        <v>138</v>
      </c>
      <c r="AG91" s="196"/>
      <c r="AH91" s="196"/>
      <c r="AI91" s="244"/>
      <c r="AJ91" s="196"/>
      <c r="AK91" s="244"/>
      <c r="AL91" s="244"/>
    </row>
    <row r="92" spans="1:38" ht="15" x14ac:dyDescent="0.25">
      <c r="A92" s="245"/>
      <c r="B92" s="246"/>
      <c r="C92" s="365" t="s">
        <v>71</v>
      </c>
      <c r="D92" s="365"/>
      <c r="E92" s="365"/>
      <c r="F92" s="247"/>
      <c r="G92" s="248"/>
      <c r="H92" s="248"/>
      <c r="I92" s="248"/>
      <c r="J92" s="249"/>
      <c r="K92" s="248"/>
      <c r="L92" s="255">
        <v>78.44</v>
      </c>
      <c r="M92" s="248"/>
      <c r="N92" s="251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236"/>
      <c r="AF92" s="244"/>
      <c r="AG92" s="198" t="s">
        <v>71</v>
      </c>
      <c r="AH92" s="196"/>
      <c r="AI92" s="244"/>
      <c r="AJ92" s="196"/>
      <c r="AK92" s="244"/>
      <c r="AL92" s="244"/>
    </row>
    <row r="93" spans="1:38" ht="34.5" x14ac:dyDescent="0.25">
      <c r="A93" s="237" t="s">
        <v>139</v>
      </c>
      <c r="B93" s="238" t="s">
        <v>140</v>
      </c>
      <c r="C93" s="364" t="s">
        <v>141</v>
      </c>
      <c r="D93" s="364"/>
      <c r="E93" s="364"/>
      <c r="F93" s="239" t="s">
        <v>87</v>
      </c>
      <c r="G93" s="240"/>
      <c r="H93" s="240"/>
      <c r="I93" s="252">
        <v>1.4279999999999999</v>
      </c>
      <c r="J93" s="253">
        <v>600</v>
      </c>
      <c r="K93" s="240"/>
      <c r="L93" s="253">
        <v>856.8</v>
      </c>
      <c r="M93" s="240"/>
      <c r="N93" s="243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236"/>
      <c r="AF93" s="244" t="s">
        <v>141</v>
      </c>
      <c r="AG93" s="196"/>
      <c r="AH93" s="196"/>
      <c r="AI93" s="244"/>
      <c r="AJ93" s="196"/>
      <c r="AK93" s="244"/>
      <c r="AL93" s="244"/>
    </row>
    <row r="94" spans="1:38" ht="15" x14ac:dyDescent="0.25">
      <c r="A94" s="245"/>
      <c r="B94" s="246"/>
      <c r="C94" s="365" t="s">
        <v>71</v>
      </c>
      <c r="D94" s="365"/>
      <c r="E94" s="365"/>
      <c r="F94" s="247"/>
      <c r="G94" s="248"/>
      <c r="H94" s="248"/>
      <c r="I94" s="248"/>
      <c r="J94" s="249"/>
      <c r="K94" s="248"/>
      <c r="L94" s="255">
        <v>856.8</v>
      </c>
      <c r="M94" s="248"/>
      <c r="N94" s="251"/>
      <c r="O94" s="196"/>
      <c r="P94" s="196"/>
      <c r="Q94" s="196"/>
      <c r="R94" s="196"/>
      <c r="S94" s="196"/>
      <c r="T94" s="196"/>
      <c r="U94" s="196"/>
      <c r="V94" s="196"/>
      <c r="W94" s="196"/>
      <c r="X94" s="196"/>
      <c r="Y94" s="196"/>
      <c r="Z94" s="196"/>
      <c r="AA94" s="196"/>
      <c r="AB94" s="196"/>
      <c r="AC94" s="196"/>
      <c r="AD94" s="196"/>
      <c r="AE94" s="236"/>
      <c r="AF94" s="244"/>
      <c r="AG94" s="198" t="s">
        <v>71</v>
      </c>
      <c r="AH94" s="196"/>
      <c r="AI94" s="244"/>
      <c r="AJ94" s="196"/>
      <c r="AK94" s="244"/>
      <c r="AL94" s="244"/>
    </row>
    <row r="95" spans="1:38" ht="23.25" x14ac:dyDescent="0.25">
      <c r="A95" s="237" t="s">
        <v>142</v>
      </c>
      <c r="B95" s="238" t="s">
        <v>143</v>
      </c>
      <c r="C95" s="364" t="s">
        <v>144</v>
      </c>
      <c r="D95" s="364"/>
      <c r="E95" s="364"/>
      <c r="F95" s="239" t="s">
        <v>77</v>
      </c>
      <c r="G95" s="240"/>
      <c r="H95" s="240"/>
      <c r="I95" s="280">
        <v>3.9899999999999998E-2</v>
      </c>
      <c r="J95" s="242"/>
      <c r="K95" s="240"/>
      <c r="L95" s="242"/>
      <c r="M95" s="240"/>
      <c r="N95" s="243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236"/>
      <c r="AF95" s="244" t="s">
        <v>144</v>
      </c>
      <c r="AG95" s="196"/>
      <c r="AH95" s="196"/>
      <c r="AI95" s="244"/>
      <c r="AJ95" s="196"/>
      <c r="AK95" s="244"/>
      <c r="AL95" s="244"/>
    </row>
    <row r="96" spans="1:38" ht="15" x14ac:dyDescent="0.25">
      <c r="A96" s="245"/>
      <c r="B96" s="246"/>
      <c r="C96" s="365" t="s">
        <v>71</v>
      </c>
      <c r="D96" s="365"/>
      <c r="E96" s="365"/>
      <c r="F96" s="247"/>
      <c r="G96" s="248"/>
      <c r="H96" s="248"/>
      <c r="I96" s="248"/>
      <c r="J96" s="249"/>
      <c r="K96" s="248"/>
      <c r="L96" s="255">
        <v>302.77</v>
      </c>
      <c r="M96" s="248"/>
      <c r="N96" s="251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236"/>
      <c r="AF96" s="244"/>
      <c r="AG96" s="198" t="s">
        <v>71</v>
      </c>
      <c r="AH96" s="196"/>
      <c r="AI96" s="244"/>
      <c r="AJ96" s="196"/>
      <c r="AK96" s="244"/>
      <c r="AL96" s="244"/>
    </row>
    <row r="97" spans="1:38" ht="34.5" x14ac:dyDescent="0.25">
      <c r="A97" s="237" t="s">
        <v>145</v>
      </c>
      <c r="B97" s="238" t="s">
        <v>134</v>
      </c>
      <c r="C97" s="364" t="s">
        <v>135</v>
      </c>
      <c r="D97" s="364"/>
      <c r="E97" s="364"/>
      <c r="F97" s="239" t="s">
        <v>87</v>
      </c>
      <c r="G97" s="240"/>
      <c r="H97" s="240"/>
      <c r="I97" s="241">
        <v>4.0498500000000002</v>
      </c>
      <c r="J97" s="253">
        <v>665</v>
      </c>
      <c r="K97" s="252">
        <v>1.0349999999999999</v>
      </c>
      <c r="L97" s="254">
        <v>2787.41</v>
      </c>
      <c r="M97" s="240"/>
      <c r="N97" s="243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236"/>
      <c r="AF97" s="244" t="s">
        <v>135</v>
      </c>
      <c r="AG97" s="196"/>
      <c r="AH97" s="196"/>
      <c r="AI97" s="244"/>
      <c r="AJ97" s="196"/>
      <c r="AK97" s="244"/>
      <c r="AL97" s="244"/>
    </row>
    <row r="98" spans="1:38" ht="15" x14ac:dyDescent="0.25">
      <c r="A98" s="245"/>
      <c r="B98" s="246"/>
      <c r="C98" s="365" t="s">
        <v>71</v>
      </c>
      <c r="D98" s="365"/>
      <c r="E98" s="365"/>
      <c r="F98" s="247"/>
      <c r="G98" s="248"/>
      <c r="H98" s="248"/>
      <c r="I98" s="248"/>
      <c r="J98" s="249"/>
      <c r="K98" s="248"/>
      <c r="L98" s="250">
        <v>2787.41</v>
      </c>
      <c r="M98" s="248"/>
      <c r="N98" s="251"/>
      <c r="O98" s="196"/>
      <c r="P98" s="196"/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AC98" s="196"/>
      <c r="AD98" s="196"/>
      <c r="AE98" s="236"/>
      <c r="AF98" s="244"/>
      <c r="AG98" s="198" t="s">
        <v>71</v>
      </c>
      <c r="AH98" s="196"/>
      <c r="AI98" s="244"/>
      <c r="AJ98" s="196"/>
      <c r="AK98" s="244"/>
      <c r="AL98" s="244"/>
    </row>
    <row r="99" spans="1:38" ht="34.5" x14ac:dyDescent="0.25">
      <c r="A99" s="237" t="s">
        <v>146</v>
      </c>
      <c r="B99" s="238" t="s">
        <v>120</v>
      </c>
      <c r="C99" s="364" t="s">
        <v>121</v>
      </c>
      <c r="D99" s="364"/>
      <c r="E99" s="364"/>
      <c r="F99" s="239" t="s">
        <v>122</v>
      </c>
      <c r="G99" s="240"/>
      <c r="H99" s="240"/>
      <c r="I99" s="241">
        <v>0.32318999999999998</v>
      </c>
      <c r="J99" s="254">
        <v>8014.15</v>
      </c>
      <c r="K99" s="240"/>
      <c r="L99" s="254">
        <v>2590.09</v>
      </c>
      <c r="M99" s="240"/>
      <c r="N99" s="243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236"/>
      <c r="AF99" s="244" t="s">
        <v>121</v>
      </c>
      <c r="AG99" s="196"/>
      <c r="AH99" s="196"/>
      <c r="AI99" s="244"/>
      <c r="AJ99" s="196"/>
      <c r="AK99" s="244"/>
      <c r="AL99" s="244"/>
    </row>
    <row r="100" spans="1:38" ht="15" x14ac:dyDescent="0.25">
      <c r="A100" s="245"/>
      <c r="B100" s="246"/>
      <c r="C100" s="365" t="s">
        <v>71</v>
      </c>
      <c r="D100" s="365"/>
      <c r="E100" s="365"/>
      <c r="F100" s="247"/>
      <c r="G100" s="248"/>
      <c r="H100" s="248"/>
      <c r="I100" s="248"/>
      <c r="J100" s="249"/>
      <c r="K100" s="248"/>
      <c r="L100" s="250">
        <v>2590.09</v>
      </c>
      <c r="M100" s="248"/>
      <c r="N100" s="251"/>
      <c r="O100" s="196"/>
      <c r="P100" s="196"/>
      <c r="Q100" s="196"/>
      <c r="R100" s="196"/>
      <c r="S100" s="196"/>
      <c r="T100" s="196"/>
      <c r="U100" s="196"/>
      <c r="V100" s="196"/>
      <c r="W100" s="196"/>
      <c r="X100" s="196"/>
      <c r="Y100" s="196"/>
      <c r="Z100" s="196"/>
      <c r="AA100" s="196"/>
      <c r="AB100" s="196"/>
      <c r="AC100" s="196"/>
      <c r="AD100" s="196"/>
      <c r="AE100" s="236"/>
      <c r="AF100" s="244"/>
      <c r="AG100" s="198" t="s">
        <v>71</v>
      </c>
      <c r="AH100" s="196"/>
      <c r="AI100" s="244"/>
      <c r="AJ100" s="196"/>
      <c r="AK100" s="244"/>
      <c r="AL100" s="244"/>
    </row>
    <row r="101" spans="1:38" ht="15" x14ac:dyDescent="0.25">
      <c r="A101" s="372" t="s">
        <v>147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4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236"/>
      <c r="AF101" s="244"/>
      <c r="AG101" s="196"/>
      <c r="AH101" s="196"/>
      <c r="AI101" s="244"/>
      <c r="AJ101" s="196"/>
      <c r="AK101" s="244"/>
      <c r="AL101" s="244" t="s">
        <v>147</v>
      </c>
    </row>
    <row r="102" spans="1:38" ht="45.75" x14ac:dyDescent="0.25">
      <c r="A102" s="237" t="s">
        <v>148</v>
      </c>
      <c r="B102" s="238" t="s">
        <v>149</v>
      </c>
      <c r="C102" s="364" t="s">
        <v>150</v>
      </c>
      <c r="D102" s="364"/>
      <c r="E102" s="364"/>
      <c r="F102" s="239" t="s">
        <v>151</v>
      </c>
      <c r="G102" s="240"/>
      <c r="H102" s="240"/>
      <c r="I102" s="281">
        <v>1</v>
      </c>
      <c r="J102" s="242"/>
      <c r="K102" s="240"/>
      <c r="L102" s="242"/>
      <c r="M102" s="240"/>
      <c r="N102" s="243"/>
      <c r="O102" s="196"/>
      <c r="P102" s="196"/>
      <c r="Q102" s="196"/>
      <c r="R102" s="196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236"/>
      <c r="AF102" s="244" t="s">
        <v>150</v>
      </c>
      <c r="AG102" s="196"/>
      <c r="AH102" s="196"/>
      <c r="AI102" s="244"/>
      <c r="AJ102" s="196"/>
      <c r="AK102" s="244"/>
      <c r="AL102" s="244"/>
    </row>
    <row r="103" spans="1:38" ht="15" x14ac:dyDescent="0.25">
      <c r="A103" s="245"/>
      <c r="B103" s="246"/>
      <c r="C103" s="365" t="s">
        <v>71</v>
      </c>
      <c r="D103" s="365"/>
      <c r="E103" s="365"/>
      <c r="F103" s="247"/>
      <c r="G103" s="248"/>
      <c r="H103" s="248"/>
      <c r="I103" s="248"/>
      <c r="J103" s="249"/>
      <c r="K103" s="248"/>
      <c r="L103" s="250">
        <v>122968.27</v>
      </c>
      <c r="M103" s="248"/>
      <c r="N103" s="251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236"/>
      <c r="AF103" s="244"/>
      <c r="AG103" s="198" t="s">
        <v>71</v>
      </c>
      <c r="AH103" s="196"/>
      <c r="AI103" s="244"/>
      <c r="AJ103" s="196"/>
      <c r="AK103" s="244"/>
      <c r="AL103" s="244"/>
    </row>
    <row r="104" spans="1:38" ht="34.5" x14ac:dyDescent="0.25">
      <c r="A104" s="237" t="s">
        <v>152</v>
      </c>
      <c r="B104" s="238" t="s">
        <v>153</v>
      </c>
      <c r="C104" s="364" t="s">
        <v>154</v>
      </c>
      <c r="D104" s="364"/>
      <c r="E104" s="364"/>
      <c r="F104" s="239" t="s">
        <v>129</v>
      </c>
      <c r="G104" s="240"/>
      <c r="H104" s="240"/>
      <c r="I104" s="279">
        <v>13.7</v>
      </c>
      <c r="J104" s="242"/>
      <c r="K104" s="240"/>
      <c r="L104" s="242"/>
      <c r="M104" s="240"/>
      <c r="N104" s="243"/>
      <c r="O104" s="196"/>
      <c r="P104" s="196"/>
      <c r="Q104" s="196"/>
      <c r="R104" s="196"/>
      <c r="S104" s="196"/>
      <c r="T104" s="196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236"/>
      <c r="AF104" s="244" t="s">
        <v>154</v>
      </c>
      <c r="AG104" s="196"/>
      <c r="AH104" s="196"/>
      <c r="AI104" s="244"/>
      <c r="AJ104" s="196"/>
      <c r="AK104" s="244"/>
      <c r="AL104" s="244"/>
    </row>
    <row r="105" spans="1:38" ht="0" hidden="1" customHeight="1" x14ac:dyDescent="0.25">
      <c r="A105" s="245"/>
      <c r="B105" s="246"/>
      <c r="C105" s="365" t="s">
        <v>71</v>
      </c>
      <c r="D105" s="365"/>
      <c r="E105" s="365"/>
      <c r="F105" s="247"/>
      <c r="G105" s="248"/>
      <c r="H105" s="248"/>
      <c r="I105" s="248"/>
      <c r="J105" s="249"/>
      <c r="K105" s="248"/>
      <c r="L105" s="250">
        <v>52300.02</v>
      </c>
      <c r="M105" s="248"/>
      <c r="N105" s="251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236"/>
      <c r="AF105" s="244"/>
      <c r="AG105" s="198" t="s">
        <v>71</v>
      </c>
      <c r="AH105" s="196"/>
      <c r="AI105" s="244"/>
      <c r="AJ105" s="196"/>
      <c r="AK105" s="244"/>
      <c r="AL105" s="244"/>
    </row>
    <row r="106" spans="1:38" ht="45.75" x14ac:dyDescent="0.25">
      <c r="A106" s="237" t="s">
        <v>155</v>
      </c>
      <c r="B106" s="238" t="s">
        <v>156</v>
      </c>
      <c r="C106" s="364" t="s">
        <v>157</v>
      </c>
      <c r="D106" s="364"/>
      <c r="E106" s="364"/>
      <c r="F106" s="239" t="s">
        <v>129</v>
      </c>
      <c r="G106" s="240"/>
      <c r="H106" s="240"/>
      <c r="I106" s="256">
        <v>-7.58</v>
      </c>
      <c r="J106" s="254">
        <v>1278.5</v>
      </c>
      <c r="K106" s="240"/>
      <c r="L106" s="254">
        <v>-9691.0300000000007</v>
      </c>
      <c r="M106" s="240"/>
      <c r="N106" s="243"/>
      <c r="O106" s="196"/>
      <c r="P106" s="196"/>
      <c r="Q106" s="196"/>
      <c r="R106" s="196"/>
      <c r="S106" s="196"/>
      <c r="T106" s="196"/>
      <c r="U106" s="196"/>
      <c r="V106" s="196"/>
      <c r="W106" s="196"/>
      <c r="X106" s="196"/>
      <c r="Y106" s="196"/>
      <c r="Z106" s="196"/>
      <c r="AA106" s="196"/>
      <c r="AB106" s="196"/>
      <c r="AC106" s="196"/>
      <c r="AD106" s="196"/>
      <c r="AE106" s="236"/>
      <c r="AF106" s="244" t="s">
        <v>157</v>
      </c>
      <c r="AG106" s="196"/>
      <c r="AH106" s="196"/>
      <c r="AI106" s="244"/>
      <c r="AJ106" s="196"/>
      <c r="AK106" s="244"/>
      <c r="AL106" s="244"/>
    </row>
    <row r="107" spans="1:38" ht="15" x14ac:dyDescent="0.25">
      <c r="A107" s="245"/>
      <c r="B107" s="246"/>
      <c r="C107" s="365" t="s">
        <v>71</v>
      </c>
      <c r="D107" s="365"/>
      <c r="E107" s="365"/>
      <c r="F107" s="247"/>
      <c r="G107" s="248"/>
      <c r="H107" s="248"/>
      <c r="I107" s="248"/>
      <c r="J107" s="249"/>
      <c r="K107" s="248"/>
      <c r="L107" s="250">
        <v>-9691.0300000000007</v>
      </c>
      <c r="M107" s="248"/>
      <c r="N107" s="251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236"/>
      <c r="AF107" s="244"/>
      <c r="AG107" s="198" t="s">
        <v>71</v>
      </c>
      <c r="AH107" s="196"/>
      <c r="AI107" s="244"/>
      <c r="AJ107" s="196"/>
      <c r="AK107" s="244"/>
      <c r="AL107" s="244"/>
    </row>
    <row r="108" spans="1:38" ht="45.75" x14ac:dyDescent="0.25">
      <c r="A108" s="237" t="s">
        <v>158</v>
      </c>
      <c r="B108" s="238" t="s">
        <v>156</v>
      </c>
      <c r="C108" s="364" t="s">
        <v>157</v>
      </c>
      <c r="D108" s="364"/>
      <c r="E108" s="364"/>
      <c r="F108" s="239" t="s">
        <v>129</v>
      </c>
      <c r="G108" s="240"/>
      <c r="H108" s="240"/>
      <c r="I108" s="252">
        <v>-3.4249999999999998</v>
      </c>
      <c r="J108" s="254">
        <v>1278.5</v>
      </c>
      <c r="K108" s="240"/>
      <c r="L108" s="254">
        <v>-4378.8599999999997</v>
      </c>
      <c r="M108" s="240"/>
      <c r="N108" s="243"/>
      <c r="O108" s="196"/>
      <c r="P108" s="196"/>
      <c r="Q108" s="196"/>
      <c r="R108" s="196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236"/>
      <c r="AF108" s="244" t="s">
        <v>157</v>
      </c>
      <c r="AG108" s="196"/>
      <c r="AH108" s="196"/>
      <c r="AI108" s="244"/>
      <c r="AJ108" s="196"/>
      <c r="AK108" s="244"/>
      <c r="AL108" s="244"/>
    </row>
    <row r="109" spans="1:38" ht="15" x14ac:dyDescent="0.25">
      <c r="A109" s="245"/>
      <c r="B109" s="246"/>
      <c r="C109" s="365" t="s">
        <v>71</v>
      </c>
      <c r="D109" s="365"/>
      <c r="E109" s="365"/>
      <c r="F109" s="247"/>
      <c r="G109" s="248"/>
      <c r="H109" s="248"/>
      <c r="I109" s="248"/>
      <c r="J109" s="249"/>
      <c r="K109" s="248"/>
      <c r="L109" s="250">
        <v>-4378.8599999999997</v>
      </c>
      <c r="M109" s="248"/>
      <c r="N109" s="251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236"/>
      <c r="AF109" s="244"/>
      <c r="AG109" s="198" t="s">
        <v>71</v>
      </c>
      <c r="AH109" s="196"/>
      <c r="AI109" s="244"/>
      <c r="AJ109" s="196"/>
      <c r="AK109" s="244"/>
      <c r="AL109" s="244"/>
    </row>
    <row r="110" spans="1:38" ht="15" x14ac:dyDescent="0.25">
      <c r="A110" s="372" t="s">
        <v>159</v>
      </c>
      <c r="B110" s="373"/>
      <c r="C110" s="373"/>
      <c r="D110" s="373"/>
      <c r="E110" s="373"/>
      <c r="F110" s="373"/>
      <c r="G110" s="373"/>
      <c r="H110" s="373"/>
      <c r="I110" s="373"/>
      <c r="J110" s="373"/>
      <c r="K110" s="373"/>
      <c r="L110" s="373"/>
      <c r="M110" s="373"/>
      <c r="N110" s="374"/>
      <c r="O110" s="196"/>
      <c r="P110" s="196"/>
      <c r="Q110" s="196"/>
      <c r="R110" s="196"/>
      <c r="S110" s="196"/>
      <c r="T110" s="196"/>
      <c r="U110" s="196"/>
      <c r="V110" s="196"/>
      <c r="W110" s="196"/>
      <c r="X110" s="196"/>
      <c r="Y110" s="196"/>
      <c r="Z110" s="196"/>
      <c r="AA110" s="196"/>
      <c r="AB110" s="196"/>
      <c r="AC110" s="196"/>
      <c r="AD110" s="196"/>
      <c r="AE110" s="236"/>
      <c r="AF110" s="244"/>
      <c r="AG110" s="196"/>
      <c r="AH110" s="196"/>
      <c r="AI110" s="244"/>
      <c r="AJ110" s="196"/>
      <c r="AK110" s="244"/>
      <c r="AL110" s="244" t="s">
        <v>159</v>
      </c>
    </row>
    <row r="111" spans="1:38" ht="45.75" x14ac:dyDescent="0.25">
      <c r="A111" s="237" t="s">
        <v>160</v>
      </c>
      <c r="B111" s="238" t="s">
        <v>161</v>
      </c>
      <c r="C111" s="364" t="s">
        <v>162</v>
      </c>
      <c r="D111" s="364"/>
      <c r="E111" s="364"/>
      <c r="F111" s="239" t="s">
        <v>151</v>
      </c>
      <c r="G111" s="240"/>
      <c r="H111" s="240"/>
      <c r="I111" s="281">
        <v>3</v>
      </c>
      <c r="J111" s="242"/>
      <c r="K111" s="240"/>
      <c r="L111" s="242"/>
      <c r="M111" s="240"/>
      <c r="N111" s="243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236"/>
      <c r="AF111" s="244" t="s">
        <v>162</v>
      </c>
      <c r="AG111" s="196"/>
      <c r="AH111" s="196"/>
      <c r="AI111" s="244"/>
      <c r="AJ111" s="196"/>
      <c r="AK111" s="244"/>
      <c r="AL111" s="244"/>
    </row>
    <row r="112" spans="1:38" ht="15" x14ac:dyDescent="0.25">
      <c r="A112" s="245"/>
      <c r="B112" s="246"/>
      <c r="C112" s="365" t="s">
        <v>71</v>
      </c>
      <c r="D112" s="365"/>
      <c r="E112" s="365"/>
      <c r="F112" s="247"/>
      <c r="G112" s="248"/>
      <c r="H112" s="248"/>
      <c r="I112" s="248"/>
      <c r="J112" s="249"/>
      <c r="K112" s="248"/>
      <c r="L112" s="250">
        <v>250350.37</v>
      </c>
      <c r="M112" s="248"/>
      <c r="N112" s="251"/>
      <c r="O112" s="196"/>
      <c r="P112" s="196"/>
      <c r="Q112" s="196"/>
      <c r="R112" s="196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236"/>
      <c r="AF112" s="244"/>
      <c r="AG112" s="198" t="s">
        <v>71</v>
      </c>
      <c r="AH112" s="196"/>
      <c r="AI112" s="244"/>
      <c r="AJ112" s="196"/>
      <c r="AK112" s="244"/>
      <c r="AL112" s="244"/>
    </row>
    <row r="113" spans="1:40" ht="34.5" x14ac:dyDescent="0.25">
      <c r="A113" s="237" t="s">
        <v>163</v>
      </c>
      <c r="B113" s="238" t="s">
        <v>164</v>
      </c>
      <c r="C113" s="364" t="s">
        <v>165</v>
      </c>
      <c r="D113" s="364"/>
      <c r="E113" s="364"/>
      <c r="F113" s="239" t="s">
        <v>129</v>
      </c>
      <c r="G113" s="240"/>
      <c r="H113" s="240"/>
      <c r="I113" s="279">
        <v>152.4</v>
      </c>
      <c r="J113" s="242"/>
      <c r="K113" s="240"/>
      <c r="L113" s="242"/>
      <c r="M113" s="240"/>
      <c r="N113" s="243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236"/>
      <c r="AF113" s="244" t="s">
        <v>165</v>
      </c>
      <c r="AG113" s="196"/>
      <c r="AH113" s="196"/>
      <c r="AI113" s="244"/>
      <c r="AJ113" s="196"/>
      <c r="AK113" s="244"/>
      <c r="AL113" s="244"/>
      <c r="AM113" s="196"/>
      <c r="AN113" s="196"/>
    </row>
    <row r="114" spans="1:40" ht="15" x14ac:dyDescent="0.25">
      <c r="A114" s="245"/>
      <c r="B114" s="246"/>
      <c r="C114" s="365" t="s">
        <v>71</v>
      </c>
      <c r="D114" s="365"/>
      <c r="E114" s="365"/>
      <c r="F114" s="247"/>
      <c r="G114" s="248"/>
      <c r="H114" s="248"/>
      <c r="I114" s="248"/>
      <c r="J114" s="249"/>
      <c r="K114" s="248"/>
      <c r="L114" s="250">
        <v>391388.11</v>
      </c>
      <c r="M114" s="248"/>
      <c r="N114" s="251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236"/>
      <c r="AF114" s="244"/>
      <c r="AG114" s="198" t="s">
        <v>71</v>
      </c>
      <c r="AH114" s="196"/>
      <c r="AI114" s="244"/>
      <c r="AJ114" s="196"/>
      <c r="AK114" s="244"/>
      <c r="AL114" s="244"/>
      <c r="AM114" s="196"/>
      <c r="AN114" s="196"/>
    </row>
    <row r="115" spans="1:40" ht="45.75" x14ac:dyDescent="0.25">
      <c r="A115" s="237" t="s">
        <v>166</v>
      </c>
      <c r="B115" s="238" t="s">
        <v>167</v>
      </c>
      <c r="C115" s="364" t="s">
        <v>168</v>
      </c>
      <c r="D115" s="364"/>
      <c r="E115" s="364"/>
      <c r="F115" s="239" t="s">
        <v>129</v>
      </c>
      <c r="G115" s="240"/>
      <c r="H115" s="240"/>
      <c r="I115" s="279">
        <v>-38.1</v>
      </c>
      <c r="J115" s="253">
        <v>513.16999999999996</v>
      </c>
      <c r="K115" s="240"/>
      <c r="L115" s="254">
        <v>-19551.78</v>
      </c>
      <c r="M115" s="240"/>
      <c r="N115" s="243"/>
      <c r="O115" s="196"/>
      <c r="P115" s="196"/>
      <c r="Q115" s="196"/>
      <c r="R115" s="196"/>
      <c r="S115" s="196"/>
      <c r="T115" s="196"/>
      <c r="U115" s="196"/>
      <c r="V115" s="196"/>
      <c r="W115" s="196"/>
      <c r="X115" s="196"/>
      <c r="Y115" s="196"/>
      <c r="Z115" s="196"/>
      <c r="AA115" s="196"/>
      <c r="AB115" s="196"/>
      <c r="AC115" s="196"/>
      <c r="AD115" s="196"/>
      <c r="AE115" s="236"/>
      <c r="AF115" s="244" t="s">
        <v>168</v>
      </c>
      <c r="AG115" s="196"/>
      <c r="AH115" s="196"/>
      <c r="AI115" s="244"/>
      <c r="AJ115" s="196"/>
      <c r="AK115" s="244"/>
      <c r="AL115" s="244"/>
      <c r="AM115" s="196"/>
      <c r="AN115" s="196"/>
    </row>
    <row r="116" spans="1:40" ht="15" x14ac:dyDescent="0.25">
      <c r="A116" s="245"/>
      <c r="B116" s="246"/>
      <c r="C116" s="365" t="s">
        <v>71</v>
      </c>
      <c r="D116" s="365"/>
      <c r="E116" s="365"/>
      <c r="F116" s="247"/>
      <c r="G116" s="248"/>
      <c r="H116" s="248"/>
      <c r="I116" s="248"/>
      <c r="J116" s="249"/>
      <c r="K116" s="248"/>
      <c r="L116" s="250">
        <v>-19551.78</v>
      </c>
      <c r="M116" s="248"/>
      <c r="N116" s="251"/>
      <c r="O116" s="196"/>
      <c r="P116" s="196"/>
      <c r="Q116" s="196"/>
      <c r="R116" s="196"/>
      <c r="S116" s="196"/>
      <c r="T116" s="196"/>
      <c r="U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236"/>
      <c r="AF116" s="244"/>
      <c r="AG116" s="198" t="s">
        <v>71</v>
      </c>
      <c r="AH116" s="196"/>
      <c r="AI116" s="244"/>
      <c r="AJ116" s="196"/>
      <c r="AK116" s="244"/>
      <c r="AL116" s="244"/>
      <c r="AM116" s="196"/>
      <c r="AN116" s="196"/>
    </row>
    <row r="117" spans="1:40" ht="45.75" x14ac:dyDescent="0.25">
      <c r="A117" s="237" t="s">
        <v>169</v>
      </c>
      <c r="B117" s="238" t="s">
        <v>167</v>
      </c>
      <c r="C117" s="364" t="s">
        <v>168</v>
      </c>
      <c r="D117" s="364"/>
      <c r="E117" s="364"/>
      <c r="F117" s="239" t="s">
        <v>129</v>
      </c>
      <c r="G117" s="240"/>
      <c r="H117" s="240"/>
      <c r="I117" s="256">
        <v>-22.74</v>
      </c>
      <c r="J117" s="253">
        <v>513.16999999999996</v>
      </c>
      <c r="K117" s="240"/>
      <c r="L117" s="254">
        <v>-11669.49</v>
      </c>
      <c r="M117" s="240"/>
      <c r="N117" s="243"/>
      <c r="O117" s="196"/>
      <c r="P117" s="196"/>
      <c r="Q117" s="196"/>
      <c r="R117" s="196"/>
      <c r="S117" s="196"/>
      <c r="T117" s="196"/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236"/>
      <c r="AF117" s="244" t="s">
        <v>168</v>
      </c>
      <c r="AG117" s="196"/>
      <c r="AH117" s="196"/>
      <c r="AI117" s="244"/>
      <c r="AJ117" s="196"/>
      <c r="AK117" s="244"/>
      <c r="AL117" s="244"/>
      <c r="AM117" s="196"/>
      <c r="AN117" s="196"/>
    </row>
    <row r="118" spans="1:40" ht="15" x14ac:dyDescent="0.25">
      <c r="A118" s="245"/>
      <c r="B118" s="246"/>
      <c r="C118" s="365" t="s">
        <v>71</v>
      </c>
      <c r="D118" s="365"/>
      <c r="E118" s="365"/>
      <c r="F118" s="247"/>
      <c r="G118" s="248"/>
      <c r="H118" s="248"/>
      <c r="I118" s="248"/>
      <c r="J118" s="249"/>
      <c r="K118" s="248"/>
      <c r="L118" s="250">
        <v>-11669.49</v>
      </c>
      <c r="M118" s="248"/>
      <c r="N118" s="251"/>
      <c r="O118" s="196"/>
      <c r="P118" s="196"/>
      <c r="Q118" s="196"/>
      <c r="R118" s="196"/>
      <c r="S118" s="196"/>
      <c r="T118" s="196"/>
      <c r="U118" s="196"/>
      <c r="V118" s="196"/>
      <c r="W118" s="196"/>
      <c r="X118" s="196"/>
      <c r="Y118" s="196"/>
      <c r="Z118" s="196"/>
      <c r="AA118" s="196"/>
      <c r="AB118" s="196"/>
      <c r="AC118" s="196"/>
      <c r="AD118" s="196"/>
      <c r="AE118" s="236"/>
      <c r="AF118" s="244"/>
      <c r="AG118" s="198" t="s">
        <v>71</v>
      </c>
      <c r="AH118" s="196"/>
      <c r="AI118" s="244"/>
      <c r="AJ118" s="196"/>
      <c r="AK118" s="244"/>
      <c r="AL118" s="244"/>
      <c r="AM118" s="196"/>
      <c r="AN118" s="196"/>
    </row>
    <row r="119" spans="1:40" ht="45.75" x14ac:dyDescent="0.25">
      <c r="A119" s="237" t="s">
        <v>170</v>
      </c>
      <c r="B119" s="238" t="s">
        <v>171</v>
      </c>
      <c r="C119" s="364" t="s">
        <v>172</v>
      </c>
      <c r="D119" s="364"/>
      <c r="E119" s="364"/>
      <c r="F119" s="239" t="s">
        <v>129</v>
      </c>
      <c r="G119" s="240"/>
      <c r="H119" s="240"/>
      <c r="I119" s="279">
        <v>-90.9</v>
      </c>
      <c r="J119" s="254">
        <v>1282.4000000000001</v>
      </c>
      <c r="K119" s="240"/>
      <c r="L119" s="254">
        <v>-116570.16</v>
      </c>
      <c r="M119" s="240"/>
      <c r="N119" s="243"/>
      <c r="O119" s="196"/>
      <c r="P119" s="196"/>
      <c r="Q119" s="196"/>
      <c r="R119" s="196"/>
      <c r="S119" s="196"/>
      <c r="T119" s="196"/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236"/>
      <c r="AF119" s="244" t="s">
        <v>172</v>
      </c>
      <c r="AG119" s="196"/>
      <c r="AH119" s="196"/>
      <c r="AI119" s="244"/>
      <c r="AJ119" s="196"/>
      <c r="AK119" s="244"/>
      <c r="AL119" s="244"/>
      <c r="AM119" s="196"/>
      <c r="AN119" s="196"/>
    </row>
    <row r="120" spans="1:40" ht="15" x14ac:dyDescent="0.25">
      <c r="A120" s="245"/>
      <c r="B120" s="246"/>
      <c r="C120" s="365" t="s">
        <v>71</v>
      </c>
      <c r="D120" s="365"/>
      <c r="E120" s="365"/>
      <c r="F120" s="247"/>
      <c r="G120" s="248"/>
      <c r="H120" s="248"/>
      <c r="I120" s="248"/>
      <c r="J120" s="249"/>
      <c r="K120" s="248"/>
      <c r="L120" s="250">
        <v>-116570.16</v>
      </c>
      <c r="M120" s="248"/>
      <c r="N120" s="251"/>
      <c r="O120" s="196"/>
      <c r="P120" s="196"/>
      <c r="Q120" s="196"/>
      <c r="R120" s="196"/>
      <c r="S120" s="196"/>
      <c r="T120" s="196"/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236"/>
      <c r="AF120" s="244"/>
      <c r="AG120" s="198" t="s">
        <v>71</v>
      </c>
      <c r="AH120" s="196"/>
      <c r="AI120" s="244"/>
      <c r="AJ120" s="196"/>
      <c r="AK120" s="244"/>
      <c r="AL120" s="244"/>
      <c r="AM120" s="196"/>
      <c r="AN120" s="196"/>
    </row>
    <row r="121" spans="1:40" ht="45.75" x14ac:dyDescent="0.25">
      <c r="A121" s="237" t="s">
        <v>173</v>
      </c>
      <c r="B121" s="238" t="s">
        <v>171</v>
      </c>
      <c r="C121" s="364" t="s">
        <v>172</v>
      </c>
      <c r="D121" s="364"/>
      <c r="E121" s="364"/>
      <c r="F121" s="239" t="s">
        <v>129</v>
      </c>
      <c r="G121" s="240"/>
      <c r="H121" s="240"/>
      <c r="I121" s="252">
        <v>-153.92400000000001</v>
      </c>
      <c r="J121" s="254">
        <v>1282.4000000000001</v>
      </c>
      <c r="K121" s="240"/>
      <c r="L121" s="254">
        <v>-197392.14</v>
      </c>
      <c r="M121" s="240"/>
      <c r="N121" s="243"/>
      <c r="O121" s="196"/>
      <c r="P121" s="196"/>
      <c r="Q121" s="196"/>
      <c r="R121" s="196"/>
      <c r="S121" s="196"/>
      <c r="T121" s="196"/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236"/>
      <c r="AF121" s="244" t="s">
        <v>172</v>
      </c>
      <c r="AG121" s="196"/>
      <c r="AH121" s="196"/>
      <c r="AI121" s="244"/>
      <c r="AJ121" s="196"/>
      <c r="AK121" s="244"/>
      <c r="AL121" s="244"/>
      <c r="AM121" s="196"/>
      <c r="AN121" s="196"/>
    </row>
    <row r="122" spans="1:40" ht="15" x14ac:dyDescent="0.25">
      <c r="A122" s="245"/>
      <c r="B122" s="246"/>
      <c r="C122" s="365" t="s">
        <v>71</v>
      </c>
      <c r="D122" s="365"/>
      <c r="E122" s="365"/>
      <c r="F122" s="247"/>
      <c r="G122" s="248"/>
      <c r="H122" s="248"/>
      <c r="I122" s="248"/>
      <c r="J122" s="249"/>
      <c r="K122" s="248"/>
      <c r="L122" s="250">
        <v>-197392.14</v>
      </c>
      <c r="M122" s="248"/>
      <c r="N122" s="251"/>
      <c r="O122" s="196"/>
      <c r="P122" s="196"/>
      <c r="Q122" s="196"/>
      <c r="R122" s="196"/>
      <c r="S122" s="196"/>
      <c r="T122" s="196"/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236"/>
      <c r="AF122" s="244"/>
      <c r="AG122" s="198" t="s">
        <v>71</v>
      </c>
      <c r="AH122" s="196"/>
      <c r="AI122" s="244"/>
      <c r="AJ122" s="196"/>
      <c r="AK122" s="244"/>
      <c r="AL122" s="244"/>
      <c r="AM122" s="196"/>
      <c r="AN122" s="196"/>
    </row>
    <row r="123" spans="1:40" ht="69.75" customHeight="1" x14ac:dyDescent="0.25">
      <c r="A123" s="282" t="s">
        <v>174</v>
      </c>
      <c r="B123" s="283" t="s">
        <v>459</v>
      </c>
      <c r="C123" s="376" t="s">
        <v>460</v>
      </c>
      <c r="D123" s="376"/>
      <c r="E123" s="376"/>
      <c r="F123" s="284" t="s">
        <v>129</v>
      </c>
      <c r="G123" s="285"/>
      <c r="H123" s="285"/>
      <c r="I123" s="286">
        <v>286.10000000000002</v>
      </c>
      <c r="J123" s="287">
        <v>3542.04</v>
      </c>
      <c r="K123" s="285"/>
      <c r="L123" s="287">
        <v>1013377.64</v>
      </c>
      <c r="M123" s="285"/>
      <c r="N123" s="288"/>
      <c r="O123" s="196"/>
      <c r="P123" s="196"/>
      <c r="Q123" s="196"/>
      <c r="R123" s="196"/>
      <c r="S123" s="196"/>
      <c r="T123" s="196"/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236"/>
      <c r="AF123" s="244"/>
      <c r="AG123" s="196"/>
      <c r="AH123" s="196"/>
      <c r="AI123" s="244"/>
      <c r="AJ123" s="196"/>
      <c r="AK123" s="244"/>
      <c r="AL123" s="244"/>
      <c r="AM123" s="289" t="s">
        <v>460</v>
      </c>
      <c r="AN123" s="196"/>
    </row>
    <row r="124" spans="1:40" ht="15" x14ac:dyDescent="0.25">
      <c r="A124" s="290"/>
      <c r="B124" s="291"/>
      <c r="C124" s="377" t="s">
        <v>71</v>
      </c>
      <c r="D124" s="377"/>
      <c r="E124" s="377"/>
      <c r="F124" s="292"/>
      <c r="G124" s="293"/>
      <c r="H124" s="293"/>
      <c r="I124" s="293"/>
      <c r="J124" s="294"/>
      <c r="K124" s="293"/>
      <c r="L124" s="295">
        <v>1013377.64</v>
      </c>
      <c r="M124" s="293"/>
      <c r="N124" s="296"/>
      <c r="O124" s="196"/>
      <c r="P124" s="196"/>
      <c r="Q124" s="196"/>
      <c r="R124" s="196"/>
      <c r="S124" s="196"/>
      <c r="T124" s="196"/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236"/>
      <c r="AF124" s="244"/>
      <c r="AG124" s="196"/>
      <c r="AH124" s="196"/>
      <c r="AI124" s="244"/>
      <c r="AJ124" s="196"/>
      <c r="AK124" s="244"/>
      <c r="AL124" s="244"/>
      <c r="AM124" s="289"/>
      <c r="AN124" s="297" t="s">
        <v>71</v>
      </c>
    </row>
    <row r="125" spans="1:40" ht="23.25" x14ac:dyDescent="0.25">
      <c r="A125" s="237" t="s">
        <v>175</v>
      </c>
      <c r="B125" s="238" t="s">
        <v>176</v>
      </c>
      <c r="C125" s="364" t="s">
        <v>177</v>
      </c>
      <c r="D125" s="364"/>
      <c r="E125" s="364"/>
      <c r="F125" s="239" t="s">
        <v>178</v>
      </c>
      <c r="G125" s="240"/>
      <c r="H125" s="240"/>
      <c r="I125" s="256">
        <v>0.24</v>
      </c>
      <c r="J125" s="242"/>
      <c r="K125" s="240"/>
      <c r="L125" s="242"/>
      <c r="M125" s="240"/>
      <c r="N125" s="243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236"/>
      <c r="AF125" s="244" t="s">
        <v>177</v>
      </c>
      <c r="AG125" s="196"/>
      <c r="AH125" s="196"/>
      <c r="AI125" s="244"/>
      <c r="AJ125" s="196"/>
      <c r="AK125" s="244"/>
      <c r="AL125" s="244"/>
      <c r="AM125" s="289"/>
      <c r="AN125" s="297"/>
    </row>
    <row r="126" spans="1:40" ht="15" x14ac:dyDescent="0.25">
      <c r="A126" s="245"/>
      <c r="B126" s="246"/>
      <c r="C126" s="365" t="s">
        <v>71</v>
      </c>
      <c r="D126" s="365"/>
      <c r="E126" s="365"/>
      <c r="F126" s="247"/>
      <c r="G126" s="248"/>
      <c r="H126" s="248"/>
      <c r="I126" s="248"/>
      <c r="J126" s="249"/>
      <c r="K126" s="248"/>
      <c r="L126" s="255">
        <v>793.57</v>
      </c>
      <c r="M126" s="248"/>
      <c r="N126" s="251"/>
      <c r="O126" s="196"/>
      <c r="P126" s="196"/>
      <c r="Q126" s="196"/>
      <c r="R126" s="196"/>
      <c r="S126" s="196"/>
      <c r="T126" s="196"/>
      <c r="U126" s="196"/>
      <c r="V126" s="196"/>
      <c r="W126" s="196"/>
      <c r="X126" s="196"/>
      <c r="Y126" s="196"/>
      <c r="Z126" s="196"/>
      <c r="AA126" s="196"/>
      <c r="AB126" s="196"/>
      <c r="AC126" s="196"/>
      <c r="AD126" s="196"/>
      <c r="AE126" s="236"/>
      <c r="AF126" s="244"/>
      <c r="AG126" s="198" t="s">
        <v>71</v>
      </c>
      <c r="AH126" s="196"/>
      <c r="AI126" s="244"/>
      <c r="AJ126" s="196"/>
      <c r="AK126" s="244"/>
      <c r="AL126" s="244"/>
      <c r="AM126" s="289"/>
      <c r="AN126" s="297"/>
    </row>
    <row r="127" spans="1:40" ht="15" x14ac:dyDescent="0.25">
      <c r="A127" s="372" t="s">
        <v>179</v>
      </c>
      <c r="B127" s="373"/>
      <c r="C127" s="373"/>
      <c r="D127" s="373"/>
      <c r="E127" s="373"/>
      <c r="F127" s="373"/>
      <c r="G127" s="373"/>
      <c r="H127" s="373"/>
      <c r="I127" s="373"/>
      <c r="J127" s="373"/>
      <c r="K127" s="373"/>
      <c r="L127" s="373"/>
      <c r="M127" s="373"/>
      <c r="N127" s="374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236"/>
      <c r="AF127" s="244"/>
      <c r="AG127" s="196"/>
      <c r="AH127" s="196"/>
      <c r="AI127" s="244"/>
      <c r="AJ127" s="196"/>
      <c r="AK127" s="244"/>
      <c r="AL127" s="244" t="s">
        <v>179</v>
      </c>
      <c r="AM127" s="289"/>
      <c r="AN127" s="297"/>
    </row>
    <row r="128" spans="1:40" ht="57" x14ac:dyDescent="0.25">
      <c r="A128" s="237" t="s">
        <v>180</v>
      </c>
      <c r="B128" s="238" t="s">
        <v>181</v>
      </c>
      <c r="C128" s="364" t="s">
        <v>182</v>
      </c>
      <c r="D128" s="364"/>
      <c r="E128" s="364"/>
      <c r="F128" s="239" t="s">
        <v>151</v>
      </c>
      <c r="G128" s="240"/>
      <c r="H128" s="240"/>
      <c r="I128" s="281">
        <v>1</v>
      </c>
      <c r="J128" s="242"/>
      <c r="K128" s="240"/>
      <c r="L128" s="242"/>
      <c r="M128" s="240"/>
      <c r="N128" s="243"/>
      <c r="O128" s="196"/>
      <c r="P128" s="196"/>
      <c r="Q128" s="196"/>
      <c r="R128" s="196"/>
      <c r="S128" s="196"/>
      <c r="T128" s="196"/>
      <c r="U128" s="196"/>
      <c r="V128" s="196"/>
      <c r="W128" s="196"/>
      <c r="X128" s="196"/>
      <c r="Y128" s="196"/>
      <c r="Z128" s="196"/>
      <c r="AA128" s="196"/>
      <c r="AB128" s="196"/>
      <c r="AC128" s="196"/>
      <c r="AD128" s="196"/>
      <c r="AE128" s="236"/>
      <c r="AF128" s="244" t="s">
        <v>182</v>
      </c>
      <c r="AG128" s="196"/>
      <c r="AH128" s="196"/>
      <c r="AI128" s="244"/>
      <c r="AJ128" s="196"/>
      <c r="AK128" s="244"/>
      <c r="AL128" s="244"/>
      <c r="AM128" s="289"/>
      <c r="AN128" s="297"/>
    </row>
    <row r="129" spans="1:40" ht="15" x14ac:dyDescent="0.25">
      <c r="A129" s="245"/>
      <c r="B129" s="246"/>
      <c r="C129" s="365" t="s">
        <v>71</v>
      </c>
      <c r="D129" s="365"/>
      <c r="E129" s="365"/>
      <c r="F129" s="247"/>
      <c r="G129" s="248"/>
      <c r="H129" s="248"/>
      <c r="I129" s="248"/>
      <c r="J129" s="249"/>
      <c r="K129" s="248"/>
      <c r="L129" s="250">
        <v>56842.96</v>
      </c>
      <c r="M129" s="248"/>
      <c r="N129" s="251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236"/>
      <c r="AF129" s="244"/>
      <c r="AG129" s="198" t="s">
        <v>71</v>
      </c>
      <c r="AH129" s="196"/>
      <c r="AI129" s="244"/>
      <c r="AJ129" s="196"/>
      <c r="AK129" s="244"/>
      <c r="AL129" s="244"/>
      <c r="AM129" s="289"/>
      <c r="AN129" s="297"/>
    </row>
    <row r="130" spans="1:40" ht="34.5" x14ac:dyDescent="0.25">
      <c r="A130" s="237" t="s">
        <v>183</v>
      </c>
      <c r="B130" s="238" t="s">
        <v>184</v>
      </c>
      <c r="C130" s="364" t="s">
        <v>185</v>
      </c>
      <c r="D130" s="364"/>
      <c r="E130" s="364"/>
      <c r="F130" s="239" t="s">
        <v>129</v>
      </c>
      <c r="G130" s="240"/>
      <c r="H130" s="240"/>
      <c r="I130" s="281">
        <v>-22</v>
      </c>
      <c r="J130" s="242"/>
      <c r="K130" s="240"/>
      <c r="L130" s="242"/>
      <c r="M130" s="240"/>
      <c r="N130" s="243"/>
      <c r="O130" s="196"/>
      <c r="P130" s="196"/>
      <c r="Q130" s="196"/>
      <c r="R130" s="196"/>
      <c r="S130" s="196"/>
      <c r="T130" s="196"/>
      <c r="U130" s="196"/>
      <c r="V130" s="196"/>
      <c r="W130" s="196"/>
      <c r="X130" s="196"/>
      <c r="Y130" s="196"/>
      <c r="Z130" s="196"/>
      <c r="AA130" s="196"/>
      <c r="AB130" s="196"/>
      <c r="AC130" s="196"/>
      <c r="AD130" s="196"/>
      <c r="AE130" s="236"/>
      <c r="AF130" s="244" t="s">
        <v>185</v>
      </c>
      <c r="AG130" s="196"/>
      <c r="AH130" s="196"/>
      <c r="AI130" s="244"/>
      <c r="AJ130" s="196"/>
      <c r="AK130" s="244"/>
      <c r="AL130" s="244"/>
      <c r="AM130" s="289"/>
      <c r="AN130" s="297"/>
    </row>
    <row r="131" spans="1:40" ht="15" x14ac:dyDescent="0.25">
      <c r="A131" s="245"/>
      <c r="B131" s="246"/>
      <c r="C131" s="365" t="s">
        <v>71</v>
      </c>
      <c r="D131" s="365"/>
      <c r="E131" s="365"/>
      <c r="F131" s="247"/>
      <c r="G131" s="248"/>
      <c r="H131" s="248"/>
      <c r="I131" s="248"/>
      <c r="J131" s="249"/>
      <c r="K131" s="248"/>
      <c r="L131" s="250">
        <v>-33106.480000000003</v>
      </c>
      <c r="M131" s="248"/>
      <c r="N131" s="251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236"/>
      <c r="AF131" s="244"/>
      <c r="AG131" s="198" t="s">
        <v>71</v>
      </c>
      <c r="AH131" s="196"/>
      <c r="AI131" s="244"/>
      <c r="AJ131" s="196"/>
      <c r="AK131" s="244"/>
      <c r="AL131" s="244"/>
      <c r="AM131" s="289"/>
      <c r="AN131" s="297"/>
    </row>
    <row r="132" spans="1:40" ht="57" x14ac:dyDescent="0.25">
      <c r="A132" s="237" t="s">
        <v>186</v>
      </c>
      <c r="B132" s="238" t="s">
        <v>187</v>
      </c>
      <c r="C132" s="364" t="s">
        <v>188</v>
      </c>
      <c r="D132" s="364"/>
      <c r="E132" s="364"/>
      <c r="F132" s="239" t="s">
        <v>129</v>
      </c>
      <c r="G132" s="240"/>
      <c r="H132" s="240"/>
      <c r="I132" s="256">
        <v>-7.58</v>
      </c>
      <c r="J132" s="253">
        <v>219.85</v>
      </c>
      <c r="K132" s="240"/>
      <c r="L132" s="254">
        <v>-1666.46</v>
      </c>
      <c r="M132" s="240"/>
      <c r="N132" s="243"/>
      <c r="O132" s="196"/>
      <c r="P132" s="196"/>
      <c r="Q132" s="196"/>
      <c r="R132" s="196"/>
      <c r="S132" s="196"/>
      <c r="T132" s="196"/>
      <c r="U132" s="196"/>
      <c r="V132" s="196"/>
      <c r="W132" s="196"/>
      <c r="X132" s="196"/>
      <c r="Y132" s="196"/>
      <c r="Z132" s="196"/>
      <c r="AA132" s="196"/>
      <c r="AB132" s="196"/>
      <c r="AC132" s="196"/>
      <c r="AD132" s="196"/>
      <c r="AE132" s="236"/>
      <c r="AF132" s="244" t="s">
        <v>188</v>
      </c>
      <c r="AG132" s="196"/>
      <c r="AH132" s="196"/>
      <c r="AI132" s="244"/>
      <c r="AJ132" s="196"/>
      <c r="AK132" s="244"/>
      <c r="AL132" s="244"/>
      <c r="AM132" s="289"/>
      <c r="AN132" s="297"/>
    </row>
    <row r="133" spans="1:40" ht="15" x14ac:dyDescent="0.25">
      <c r="A133" s="245"/>
      <c r="B133" s="246"/>
      <c r="C133" s="365" t="s">
        <v>71</v>
      </c>
      <c r="D133" s="365"/>
      <c r="E133" s="365"/>
      <c r="F133" s="247"/>
      <c r="G133" s="248"/>
      <c r="H133" s="248"/>
      <c r="I133" s="248"/>
      <c r="J133" s="249"/>
      <c r="K133" s="248"/>
      <c r="L133" s="250">
        <v>-1666.46</v>
      </c>
      <c r="M133" s="248"/>
      <c r="N133" s="251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236"/>
      <c r="AF133" s="244"/>
      <c r="AG133" s="198" t="s">
        <v>71</v>
      </c>
      <c r="AH133" s="196"/>
      <c r="AI133" s="244"/>
      <c r="AJ133" s="196"/>
      <c r="AK133" s="244"/>
      <c r="AL133" s="244"/>
      <c r="AM133" s="289"/>
      <c r="AN133" s="297"/>
    </row>
    <row r="134" spans="1:40" ht="45.75" x14ac:dyDescent="0.25">
      <c r="A134" s="237" t="s">
        <v>189</v>
      </c>
      <c r="B134" s="238" t="s">
        <v>190</v>
      </c>
      <c r="C134" s="364" t="s">
        <v>191</v>
      </c>
      <c r="D134" s="364"/>
      <c r="E134" s="364"/>
      <c r="F134" s="239" t="s">
        <v>129</v>
      </c>
      <c r="G134" s="240"/>
      <c r="H134" s="240"/>
      <c r="I134" s="279">
        <v>-30.3</v>
      </c>
      <c r="J134" s="253">
        <v>672.75</v>
      </c>
      <c r="K134" s="240"/>
      <c r="L134" s="254">
        <v>-20384.330000000002</v>
      </c>
      <c r="M134" s="240"/>
      <c r="N134" s="243"/>
      <c r="O134" s="196"/>
      <c r="P134" s="196"/>
      <c r="Q134" s="196"/>
      <c r="R134" s="196"/>
      <c r="S134" s="196"/>
      <c r="T134" s="196"/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236"/>
      <c r="AF134" s="244" t="s">
        <v>191</v>
      </c>
      <c r="AG134" s="196"/>
      <c r="AH134" s="196"/>
      <c r="AI134" s="244"/>
      <c r="AJ134" s="196"/>
      <c r="AK134" s="244"/>
      <c r="AL134" s="244"/>
      <c r="AM134" s="289"/>
      <c r="AN134" s="297"/>
    </row>
    <row r="135" spans="1:40" ht="15" x14ac:dyDescent="0.25">
      <c r="A135" s="245"/>
      <c r="B135" s="246"/>
      <c r="C135" s="365" t="s">
        <v>71</v>
      </c>
      <c r="D135" s="365"/>
      <c r="E135" s="365"/>
      <c r="F135" s="247"/>
      <c r="G135" s="248"/>
      <c r="H135" s="248"/>
      <c r="I135" s="248"/>
      <c r="J135" s="249"/>
      <c r="K135" s="248"/>
      <c r="L135" s="250">
        <v>-20384.330000000002</v>
      </c>
      <c r="M135" s="248"/>
      <c r="N135" s="251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236"/>
      <c r="AF135" s="244"/>
      <c r="AG135" s="198" t="s">
        <v>71</v>
      </c>
      <c r="AH135" s="196"/>
      <c r="AI135" s="244"/>
      <c r="AJ135" s="196"/>
      <c r="AK135" s="244"/>
      <c r="AL135" s="244"/>
      <c r="AM135" s="289"/>
      <c r="AN135" s="297"/>
    </row>
    <row r="136" spans="1:40" ht="15" x14ac:dyDescent="0.25">
      <c r="A136" s="372" t="s">
        <v>192</v>
      </c>
      <c r="B136" s="373"/>
      <c r="C136" s="373"/>
      <c r="D136" s="373"/>
      <c r="E136" s="373"/>
      <c r="F136" s="373"/>
      <c r="G136" s="373"/>
      <c r="H136" s="373"/>
      <c r="I136" s="373"/>
      <c r="J136" s="373"/>
      <c r="K136" s="373"/>
      <c r="L136" s="373"/>
      <c r="M136" s="373"/>
      <c r="N136" s="374"/>
      <c r="O136" s="196"/>
      <c r="P136" s="196"/>
      <c r="Q136" s="196"/>
      <c r="R136" s="196"/>
      <c r="S136" s="196"/>
      <c r="T136" s="196"/>
      <c r="U136" s="196"/>
      <c r="V136" s="196"/>
      <c r="W136" s="196"/>
      <c r="X136" s="196"/>
      <c r="Y136" s="196"/>
      <c r="Z136" s="196"/>
      <c r="AA136" s="196"/>
      <c r="AB136" s="196"/>
      <c r="AC136" s="196"/>
      <c r="AD136" s="196"/>
      <c r="AE136" s="236"/>
      <c r="AF136" s="244"/>
      <c r="AG136" s="196"/>
      <c r="AH136" s="196"/>
      <c r="AI136" s="244"/>
      <c r="AJ136" s="196"/>
      <c r="AK136" s="244"/>
      <c r="AL136" s="244" t="s">
        <v>192</v>
      </c>
      <c r="AM136" s="289"/>
      <c r="AN136" s="297"/>
    </row>
    <row r="137" spans="1:40" ht="57" x14ac:dyDescent="0.25">
      <c r="A137" s="237" t="s">
        <v>193</v>
      </c>
      <c r="B137" s="238" t="s">
        <v>194</v>
      </c>
      <c r="C137" s="364" t="s">
        <v>195</v>
      </c>
      <c r="D137" s="364"/>
      <c r="E137" s="364"/>
      <c r="F137" s="239" t="s">
        <v>129</v>
      </c>
      <c r="G137" s="240"/>
      <c r="H137" s="240"/>
      <c r="I137" s="281">
        <v>24</v>
      </c>
      <c r="J137" s="253">
        <v>75.489999999999995</v>
      </c>
      <c r="K137" s="240"/>
      <c r="L137" s="254">
        <v>1811.76</v>
      </c>
      <c r="M137" s="240"/>
      <c r="N137" s="243"/>
      <c r="O137" s="196"/>
      <c r="P137" s="196"/>
      <c r="Q137" s="196"/>
      <c r="R137" s="196"/>
      <c r="S137" s="196"/>
      <c r="T137" s="196"/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236"/>
      <c r="AF137" s="244" t="s">
        <v>195</v>
      </c>
      <c r="AG137" s="196"/>
      <c r="AH137" s="196"/>
      <c r="AI137" s="244"/>
      <c r="AJ137" s="196"/>
      <c r="AK137" s="244"/>
      <c r="AL137" s="244"/>
      <c r="AM137" s="289"/>
      <c r="AN137" s="297"/>
    </row>
    <row r="138" spans="1:40" ht="15" x14ac:dyDescent="0.25">
      <c r="A138" s="245"/>
      <c r="B138" s="246"/>
      <c r="C138" s="365" t="s">
        <v>71</v>
      </c>
      <c r="D138" s="365"/>
      <c r="E138" s="365"/>
      <c r="F138" s="247"/>
      <c r="G138" s="248"/>
      <c r="H138" s="248"/>
      <c r="I138" s="248"/>
      <c r="J138" s="249"/>
      <c r="K138" s="248"/>
      <c r="L138" s="250">
        <v>1811.76</v>
      </c>
      <c r="M138" s="248"/>
      <c r="N138" s="251"/>
      <c r="O138" s="196"/>
      <c r="P138" s="196"/>
      <c r="Q138" s="196"/>
      <c r="R138" s="196"/>
      <c r="S138" s="196"/>
      <c r="T138" s="196"/>
      <c r="U138" s="196"/>
      <c r="V138" s="196"/>
      <c r="W138" s="196"/>
      <c r="X138" s="196"/>
      <c r="Y138" s="196"/>
      <c r="Z138" s="196"/>
      <c r="AA138" s="196"/>
      <c r="AB138" s="196"/>
      <c r="AC138" s="196"/>
      <c r="AD138" s="196"/>
      <c r="AE138" s="236"/>
      <c r="AF138" s="244"/>
      <c r="AG138" s="198" t="s">
        <v>71</v>
      </c>
      <c r="AH138" s="196"/>
      <c r="AI138" s="244"/>
      <c r="AJ138" s="196"/>
      <c r="AK138" s="244"/>
      <c r="AL138" s="244"/>
      <c r="AM138" s="289"/>
      <c r="AN138" s="297"/>
    </row>
    <row r="139" spans="1:40" ht="34.5" x14ac:dyDescent="0.25">
      <c r="A139" s="237" t="s">
        <v>196</v>
      </c>
      <c r="B139" s="238" t="s">
        <v>197</v>
      </c>
      <c r="C139" s="364" t="s">
        <v>198</v>
      </c>
      <c r="D139" s="364"/>
      <c r="E139" s="364"/>
      <c r="F139" s="239" t="s">
        <v>199</v>
      </c>
      <c r="G139" s="240"/>
      <c r="H139" s="240"/>
      <c r="I139" s="280">
        <v>1.8365</v>
      </c>
      <c r="J139" s="242"/>
      <c r="K139" s="240"/>
      <c r="L139" s="242"/>
      <c r="M139" s="240"/>
      <c r="N139" s="243"/>
      <c r="O139" s="196"/>
      <c r="P139" s="196"/>
      <c r="Q139" s="196"/>
      <c r="R139" s="196"/>
      <c r="S139" s="196"/>
      <c r="T139" s="196"/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236"/>
      <c r="AF139" s="244" t="s">
        <v>198</v>
      </c>
      <c r="AG139" s="196"/>
      <c r="AH139" s="196"/>
      <c r="AI139" s="244"/>
      <c r="AJ139" s="196"/>
      <c r="AK139" s="244"/>
      <c r="AL139" s="244"/>
      <c r="AM139" s="289"/>
      <c r="AN139" s="297"/>
    </row>
    <row r="140" spans="1:40" ht="15" x14ac:dyDescent="0.25">
      <c r="A140" s="245"/>
      <c r="B140" s="246"/>
      <c r="C140" s="365" t="s">
        <v>71</v>
      </c>
      <c r="D140" s="365"/>
      <c r="E140" s="365"/>
      <c r="F140" s="247"/>
      <c r="G140" s="248"/>
      <c r="H140" s="248"/>
      <c r="I140" s="248"/>
      <c r="J140" s="249"/>
      <c r="K140" s="248"/>
      <c r="L140" s="250">
        <v>20499.310000000001</v>
      </c>
      <c r="M140" s="248"/>
      <c r="N140" s="251"/>
      <c r="O140" s="196"/>
      <c r="P140" s="196"/>
      <c r="Q140" s="196"/>
      <c r="R140" s="196"/>
      <c r="S140" s="196"/>
      <c r="T140" s="196"/>
      <c r="U140" s="196"/>
      <c r="V140" s="196"/>
      <c r="W140" s="196"/>
      <c r="X140" s="196"/>
      <c r="Y140" s="196"/>
      <c r="Z140" s="196"/>
      <c r="AA140" s="196"/>
      <c r="AB140" s="196"/>
      <c r="AC140" s="196"/>
      <c r="AD140" s="196"/>
      <c r="AE140" s="236"/>
      <c r="AF140" s="244"/>
      <c r="AG140" s="198" t="s">
        <v>71</v>
      </c>
      <c r="AH140" s="196"/>
      <c r="AI140" s="244"/>
      <c r="AJ140" s="196"/>
      <c r="AK140" s="244"/>
      <c r="AL140" s="244"/>
      <c r="AM140" s="289"/>
      <c r="AN140" s="297"/>
    </row>
    <row r="141" spans="1:40" ht="23.25" x14ac:dyDescent="0.25">
      <c r="A141" s="237" t="s">
        <v>202</v>
      </c>
      <c r="B141" s="238" t="s">
        <v>203</v>
      </c>
      <c r="C141" s="364" t="s">
        <v>204</v>
      </c>
      <c r="D141" s="364"/>
      <c r="E141" s="364"/>
      <c r="F141" s="239" t="s">
        <v>201</v>
      </c>
      <c r="G141" s="240"/>
      <c r="H141" s="240"/>
      <c r="I141" s="281">
        <v>7</v>
      </c>
      <c r="J141" s="253">
        <v>462.83</v>
      </c>
      <c r="K141" s="240"/>
      <c r="L141" s="254">
        <v>3239.81</v>
      </c>
      <c r="M141" s="240"/>
      <c r="N141" s="243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236"/>
      <c r="AF141" s="244" t="s">
        <v>204</v>
      </c>
      <c r="AG141" s="196"/>
      <c r="AH141" s="196"/>
      <c r="AI141" s="244"/>
      <c r="AJ141" s="196"/>
      <c r="AK141" s="244"/>
      <c r="AL141" s="244"/>
      <c r="AM141" s="289"/>
      <c r="AN141" s="297"/>
    </row>
    <row r="142" spans="1:40" ht="15" x14ac:dyDescent="0.25">
      <c r="A142" s="245"/>
      <c r="B142" s="246"/>
      <c r="C142" s="365" t="s">
        <v>71</v>
      </c>
      <c r="D142" s="365"/>
      <c r="E142" s="365"/>
      <c r="F142" s="247"/>
      <c r="G142" s="248"/>
      <c r="H142" s="248"/>
      <c r="I142" s="248"/>
      <c r="J142" s="249"/>
      <c r="K142" s="248"/>
      <c r="L142" s="250">
        <v>3239.81</v>
      </c>
      <c r="M142" s="248"/>
      <c r="N142" s="251"/>
      <c r="O142" s="196"/>
      <c r="P142" s="196"/>
      <c r="Q142" s="196"/>
      <c r="R142" s="196"/>
      <c r="S142" s="196"/>
      <c r="T142" s="196"/>
      <c r="U142" s="196"/>
      <c r="V142" s="196"/>
      <c r="W142" s="196"/>
      <c r="X142" s="196"/>
      <c r="Y142" s="196"/>
      <c r="Z142" s="196"/>
      <c r="AA142" s="196"/>
      <c r="AB142" s="196"/>
      <c r="AC142" s="196"/>
      <c r="AD142" s="196"/>
      <c r="AE142" s="236"/>
      <c r="AF142" s="244"/>
      <c r="AG142" s="198" t="s">
        <v>71</v>
      </c>
      <c r="AH142" s="196"/>
      <c r="AI142" s="244"/>
      <c r="AJ142" s="196"/>
      <c r="AK142" s="244"/>
      <c r="AL142" s="244"/>
      <c r="AM142" s="289"/>
      <c r="AN142" s="297"/>
    </row>
    <row r="143" spans="1:40" ht="34.5" x14ac:dyDescent="0.25">
      <c r="A143" s="237" t="s">
        <v>205</v>
      </c>
      <c r="B143" s="238" t="s">
        <v>206</v>
      </c>
      <c r="C143" s="364" t="s">
        <v>207</v>
      </c>
      <c r="D143" s="364"/>
      <c r="E143" s="364"/>
      <c r="F143" s="239" t="s">
        <v>201</v>
      </c>
      <c r="G143" s="240"/>
      <c r="H143" s="240"/>
      <c r="I143" s="281">
        <v>7</v>
      </c>
      <c r="J143" s="253">
        <v>429.96</v>
      </c>
      <c r="K143" s="240"/>
      <c r="L143" s="254">
        <v>3009.72</v>
      </c>
      <c r="M143" s="240"/>
      <c r="N143" s="243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236"/>
      <c r="AF143" s="244" t="s">
        <v>207</v>
      </c>
      <c r="AG143" s="196"/>
      <c r="AH143" s="196"/>
      <c r="AI143" s="244"/>
      <c r="AJ143" s="196"/>
      <c r="AK143" s="244"/>
      <c r="AL143" s="244"/>
      <c r="AM143" s="289"/>
      <c r="AN143" s="297"/>
    </row>
    <row r="144" spans="1:40" ht="15" x14ac:dyDescent="0.25">
      <c r="A144" s="245"/>
      <c r="B144" s="246"/>
      <c r="C144" s="365" t="s">
        <v>71</v>
      </c>
      <c r="D144" s="365"/>
      <c r="E144" s="365"/>
      <c r="F144" s="247"/>
      <c r="G144" s="248"/>
      <c r="H144" s="248"/>
      <c r="I144" s="248"/>
      <c r="J144" s="249"/>
      <c r="K144" s="248"/>
      <c r="L144" s="250">
        <v>3009.72</v>
      </c>
      <c r="M144" s="248"/>
      <c r="N144" s="251"/>
      <c r="O144" s="196"/>
      <c r="P144" s="196"/>
      <c r="Q144" s="196"/>
      <c r="R144" s="196"/>
      <c r="S144" s="196"/>
      <c r="T144" s="196"/>
      <c r="U144" s="196"/>
      <c r="V144" s="196"/>
      <c r="W144" s="196"/>
      <c r="X144" s="196"/>
      <c r="Y144" s="196"/>
      <c r="Z144" s="196"/>
      <c r="AA144" s="196"/>
      <c r="AB144" s="196"/>
      <c r="AC144" s="196"/>
      <c r="AD144" s="196"/>
      <c r="AE144" s="236"/>
      <c r="AF144" s="244"/>
      <c r="AG144" s="198" t="s">
        <v>71</v>
      </c>
      <c r="AH144" s="196"/>
      <c r="AI144" s="244"/>
      <c r="AJ144" s="196"/>
      <c r="AK144" s="244"/>
      <c r="AL144" s="244"/>
      <c r="AM144" s="289"/>
      <c r="AN144" s="297"/>
    </row>
    <row r="145" spans="1:40" ht="34.5" x14ac:dyDescent="0.25">
      <c r="A145" s="237" t="s">
        <v>208</v>
      </c>
      <c r="B145" s="238" t="s">
        <v>209</v>
      </c>
      <c r="C145" s="364" t="s">
        <v>210</v>
      </c>
      <c r="D145" s="364"/>
      <c r="E145" s="364"/>
      <c r="F145" s="239" t="s">
        <v>201</v>
      </c>
      <c r="G145" s="240"/>
      <c r="H145" s="240"/>
      <c r="I145" s="281">
        <v>26</v>
      </c>
      <c r="J145" s="253">
        <v>647.77</v>
      </c>
      <c r="K145" s="240"/>
      <c r="L145" s="254">
        <v>16842.02</v>
      </c>
      <c r="M145" s="240"/>
      <c r="N145" s="243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236"/>
      <c r="AF145" s="244" t="s">
        <v>210</v>
      </c>
      <c r="AG145" s="196"/>
      <c r="AH145" s="196"/>
      <c r="AI145" s="244"/>
      <c r="AJ145" s="196"/>
      <c r="AK145" s="244"/>
      <c r="AL145" s="244"/>
      <c r="AM145" s="289"/>
      <c r="AN145" s="297"/>
    </row>
    <row r="146" spans="1:40" ht="15" x14ac:dyDescent="0.25">
      <c r="A146" s="245"/>
      <c r="B146" s="246"/>
      <c r="C146" s="365" t="s">
        <v>71</v>
      </c>
      <c r="D146" s="365"/>
      <c r="E146" s="365"/>
      <c r="F146" s="247"/>
      <c r="G146" s="248"/>
      <c r="H146" s="248"/>
      <c r="I146" s="248"/>
      <c r="J146" s="249"/>
      <c r="K146" s="248"/>
      <c r="L146" s="250">
        <v>16842.02</v>
      </c>
      <c r="M146" s="248"/>
      <c r="N146" s="251"/>
      <c r="O146" s="196"/>
      <c r="P146" s="196"/>
      <c r="Q146" s="196"/>
      <c r="R146" s="196"/>
      <c r="S146" s="196"/>
      <c r="T146" s="196"/>
      <c r="U146" s="196"/>
      <c r="V146" s="196"/>
      <c r="W146" s="196"/>
      <c r="X146" s="196"/>
      <c r="Y146" s="196"/>
      <c r="Z146" s="196"/>
      <c r="AA146" s="196"/>
      <c r="AB146" s="196"/>
      <c r="AC146" s="196"/>
      <c r="AD146" s="196"/>
      <c r="AE146" s="236"/>
      <c r="AF146" s="244"/>
      <c r="AG146" s="198" t="s">
        <v>71</v>
      </c>
      <c r="AH146" s="196"/>
      <c r="AI146" s="244"/>
      <c r="AJ146" s="196"/>
      <c r="AK146" s="244"/>
      <c r="AL146" s="244"/>
      <c r="AM146" s="289"/>
      <c r="AN146" s="297"/>
    </row>
    <row r="147" spans="1:40" ht="23.25" x14ac:dyDescent="0.25">
      <c r="A147" s="237" t="s">
        <v>211</v>
      </c>
      <c r="B147" s="238" t="s">
        <v>212</v>
      </c>
      <c r="C147" s="364" t="s">
        <v>213</v>
      </c>
      <c r="D147" s="364"/>
      <c r="E147" s="364"/>
      <c r="F147" s="239" t="s">
        <v>201</v>
      </c>
      <c r="G147" s="240"/>
      <c r="H147" s="240"/>
      <c r="I147" s="281">
        <v>7</v>
      </c>
      <c r="J147" s="253">
        <v>387.63</v>
      </c>
      <c r="K147" s="240"/>
      <c r="L147" s="254">
        <v>2713.41</v>
      </c>
      <c r="M147" s="240"/>
      <c r="N147" s="243"/>
      <c r="O147" s="196"/>
      <c r="P147" s="196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236"/>
      <c r="AF147" s="244" t="s">
        <v>213</v>
      </c>
      <c r="AG147" s="196"/>
      <c r="AH147" s="196"/>
      <c r="AI147" s="244"/>
      <c r="AJ147" s="196"/>
      <c r="AK147" s="244"/>
      <c r="AL147" s="244"/>
      <c r="AM147" s="289"/>
      <c r="AN147" s="297"/>
    </row>
    <row r="148" spans="1:40" ht="15" x14ac:dyDescent="0.25">
      <c r="A148" s="245"/>
      <c r="B148" s="246"/>
      <c r="C148" s="365" t="s">
        <v>71</v>
      </c>
      <c r="D148" s="365"/>
      <c r="E148" s="365"/>
      <c r="F148" s="247"/>
      <c r="G148" s="248"/>
      <c r="H148" s="248"/>
      <c r="I148" s="248"/>
      <c r="J148" s="249"/>
      <c r="K148" s="248"/>
      <c r="L148" s="250">
        <v>2713.41</v>
      </c>
      <c r="M148" s="248"/>
      <c r="N148" s="251"/>
      <c r="O148" s="196"/>
      <c r="P148" s="196"/>
      <c r="Q148" s="196"/>
      <c r="R148" s="196"/>
      <c r="S148" s="196"/>
      <c r="T148" s="196"/>
      <c r="U148" s="196"/>
      <c r="V148" s="196"/>
      <c r="W148" s="196"/>
      <c r="X148" s="196"/>
      <c r="Y148" s="196"/>
      <c r="Z148" s="196"/>
      <c r="AA148" s="196"/>
      <c r="AB148" s="196"/>
      <c r="AC148" s="196"/>
      <c r="AD148" s="196"/>
      <c r="AE148" s="236"/>
      <c r="AF148" s="244"/>
      <c r="AG148" s="198" t="s">
        <v>71</v>
      </c>
      <c r="AH148" s="196"/>
      <c r="AI148" s="244"/>
      <c r="AJ148" s="196"/>
      <c r="AK148" s="244"/>
      <c r="AL148" s="244"/>
      <c r="AM148" s="289"/>
      <c r="AN148" s="297"/>
    </row>
    <row r="149" spans="1:40" ht="23.25" x14ac:dyDescent="0.25">
      <c r="A149" s="237" t="s">
        <v>214</v>
      </c>
      <c r="B149" s="238" t="s">
        <v>215</v>
      </c>
      <c r="C149" s="364" t="s">
        <v>216</v>
      </c>
      <c r="D149" s="364"/>
      <c r="E149" s="364"/>
      <c r="F149" s="239" t="s">
        <v>201</v>
      </c>
      <c r="G149" s="240"/>
      <c r="H149" s="240"/>
      <c r="I149" s="281">
        <v>1</v>
      </c>
      <c r="J149" s="253">
        <v>391.02</v>
      </c>
      <c r="K149" s="240"/>
      <c r="L149" s="253">
        <v>391.02</v>
      </c>
      <c r="M149" s="240"/>
      <c r="N149" s="243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236"/>
      <c r="AF149" s="244" t="s">
        <v>216</v>
      </c>
      <c r="AG149" s="196"/>
      <c r="AH149" s="196"/>
      <c r="AI149" s="244"/>
      <c r="AJ149" s="196"/>
      <c r="AK149" s="244"/>
      <c r="AL149" s="244"/>
      <c r="AM149" s="289"/>
      <c r="AN149" s="297"/>
    </row>
    <row r="150" spans="1:40" ht="15" x14ac:dyDescent="0.25">
      <c r="A150" s="245"/>
      <c r="B150" s="246"/>
      <c r="C150" s="365" t="s">
        <v>71</v>
      </c>
      <c r="D150" s="365"/>
      <c r="E150" s="365"/>
      <c r="F150" s="247"/>
      <c r="G150" s="248"/>
      <c r="H150" s="248"/>
      <c r="I150" s="248"/>
      <c r="J150" s="249"/>
      <c r="K150" s="248"/>
      <c r="L150" s="255">
        <v>391.02</v>
      </c>
      <c r="M150" s="248"/>
      <c r="N150" s="251"/>
      <c r="O150" s="196"/>
      <c r="P150" s="196"/>
      <c r="Q150" s="196"/>
      <c r="R150" s="196"/>
      <c r="S150" s="196"/>
      <c r="T150" s="196"/>
      <c r="U150" s="196"/>
      <c r="V150" s="196"/>
      <c r="W150" s="196"/>
      <c r="X150" s="196"/>
      <c r="Y150" s="196"/>
      <c r="Z150" s="196"/>
      <c r="AA150" s="196"/>
      <c r="AB150" s="196"/>
      <c r="AC150" s="196"/>
      <c r="AD150" s="196"/>
      <c r="AE150" s="236"/>
      <c r="AF150" s="244"/>
      <c r="AG150" s="198" t="s">
        <v>71</v>
      </c>
      <c r="AH150" s="196"/>
      <c r="AI150" s="244"/>
      <c r="AJ150" s="196"/>
      <c r="AK150" s="244"/>
      <c r="AL150" s="244"/>
      <c r="AM150" s="289"/>
      <c r="AN150" s="297"/>
    </row>
    <row r="151" spans="1:40" ht="23.25" x14ac:dyDescent="0.25">
      <c r="A151" s="237" t="s">
        <v>217</v>
      </c>
      <c r="B151" s="238" t="s">
        <v>218</v>
      </c>
      <c r="C151" s="364" t="s">
        <v>219</v>
      </c>
      <c r="D151" s="364"/>
      <c r="E151" s="364"/>
      <c r="F151" s="239" t="s">
        <v>201</v>
      </c>
      <c r="G151" s="240"/>
      <c r="H151" s="240"/>
      <c r="I151" s="281">
        <v>22</v>
      </c>
      <c r="J151" s="253">
        <v>31.43</v>
      </c>
      <c r="K151" s="240"/>
      <c r="L151" s="253">
        <v>691.46</v>
      </c>
      <c r="M151" s="240"/>
      <c r="N151" s="243"/>
      <c r="O151" s="196"/>
      <c r="P151" s="196"/>
      <c r="Q151" s="196"/>
      <c r="R151" s="196"/>
      <c r="S151" s="196"/>
      <c r="T151" s="196"/>
      <c r="U151" s="196"/>
      <c r="V151" s="196"/>
      <c r="W151" s="196"/>
      <c r="X151" s="196"/>
      <c r="Y151" s="196"/>
      <c r="Z151" s="196"/>
      <c r="AA151" s="196"/>
      <c r="AB151" s="196"/>
      <c r="AC151" s="196"/>
      <c r="AD151" s="196"/>
      <c r="AE151" s="236"/>
      <c r="AF151" s="244" t="s">
        <v>219</v>
      </c>
      <c r="AG151" s="196"/>
      <c r="AH151" s="196"/>
      <c r="AI151" s="244"/>
      <c r="AJ151" s="196"/>
      <c r="AK151" s="244"/>
      <c r="AL151" s="244"/>
      <c r="AM151" s="289"/>
      <c r="AN151" s="297"/>
    </row>
    <row r="152" spans="1:40" ht="15" x14ac:dyDescent="0.25">
      <c r="A152" s="245"/>
      <c r="B152" s="246"/>
      <c r="C152" s="365" t="s">
        <v>71</v>
      </c>
      <c r="D152" s="365"/>
      <c r="E152" s="365"/>
      <c r="F152" s="247"/>
      <c r="G152" s="248"/>
      <c r="H152" s="248"/>
      <c r="I152" s="248"/>
      <c r="J152" s="249"/>
      <c r="K152" s="248"/>
      <c r="L152" s="255">
        <v>691.46</v>
      </c>
      <c r="M152" s="248"/>
      <c r="N152" s="251"/>
      <c r="O152" s="196"/>
      <c r="P152" s="196"/>
      <c r="Q152" s="196"/>
      <c r="R152" s="196"/>
      <c r="S152" s="196"/>
      <c r="T152" s="196"/>
      <c r="U152" s="196"/>
      <c r="V152" s="196"/>
      <c r="W152" s="196"/>
      <c r="X152" s="196"/>
      <c r="Y152" s="196"/>
      <c r="Z152" s="196"/>
      <c r="AA152" s="196"/>
      <c r="AB152" s="196"/>
      <c r="AC152" s="196"/>
      <c r="AD152" s="196"/>
      <c r="AE152" s="236"/>
      <c r="AF152" s="244"/>
      <c r="AG152" s="198" t="s">
        <v>71</v>
      </c>
      <c r="AH152" s="196"/>
      <c r="AI152" s="244"/>
      <c r="AJ152" s="196"/>
      <c r="AK152" s="244"/>
      <c r="AL152" s="244"/>
      <c r="AM152" s="289"/>
      <c r="AN152" s="297"/>
    </row>
    <row r="153" spans="1:40" ht="23.25" x14ac:dyDescent="0.25">
      <c r="A153" s="237" t="s">
        <v>221</v>
      </c>
      <c r="B153" s="238" t="s">
        <v>222</v>
      </c>
      <c r="C153" s="364" t="s">
        <v>223</v>
      </c>
      <c r="D153" s="364"/>
      <c r="E153" s="364"/>
      <c r="F153" s="239" t="s">
        <v>201</v>
      </c>
      <c r="G153" s="240"/>
      <c r="H153" s="240"/>
      <c r="I153" s="281">
        <v>1</v>
      </c>
      <c r="J153" s="254">
        <v>1235.8399999999999</v>
      </c>
      <c r="K153" s="240"/>
      <c r="L153" s="254">
        <v>1235.8399999999999</v>
      </c>
      <c r="M153" s="240"/>
      <c r="N153" s="243"/>
      <c r="O153" s="196"/>
      <c r="P153" s="196"/>
      <c r="Q153" s="196"/>
      <c r="R153" s="196"/>
      <c r="S153" s="196"/>
      <c r="T153" s="196"/>
      <c r="U153" s="196"/>
      <c r="V153" s="196"/>
      <c r="W153" s="196"/>
      <c r="X153" s="196"/>
      <c r="Y153" s="196"/>
      <c r="Z153" s="196"/>
      <c r="AA153" s="196"/>
      <c r="AB153" s="196"/>
      <c r="AC153" s="196"/>
      <c r="AD153" s="196"/>
      <c r="AE153" s="236"/>
      <c r="AF153" s="244" t="s">
        <v>223</v>
      </c>
      <c r="AG153" s="196"/>
      <c r="AH153" s="196"/>
      <c r="AI153" s="244"/>
      <c r="AJ153" s="196"/>
      <c r="AK153" s="244"/>
      <c r="AL153" s="244"/>
      <c r="AM153" s="289"/>
      <c r="AN153" s="297"/>
    </row>
    <row r="154" spans="1:40" ht="15" x14ac:dyDescent="0.25">
      <c r="A154" s="245"/>
      <c r="B154" s="246"/>
      <c r="C154" s="365" t="s">
        <v>71</v>
      </c>
      <c r="D154" s="365"/>
      <c r="E154" s="365"/>
      <c r="F154" s="247"/>
      <c r="G154" s="248"/>
      <c r="H154" s="248"/>
      <c r="I154" s="248"/>
      <c r="J154" s="249"/>
      <c r="K154" s="248"/>
      <c r="L154" s="250">
        <v>1235.8399999999999</v>
      </c>
      <c r="M154" s="248"/>
      <c r="N154" s="251"/>
      <c r="O154" s="196"/>
      <c r="P154" s="196"/>
      <c r="Q154" s="196"/>
      <c r="R154" s="196"/>
      <c r="S154" s="196"/>
      <c r="T154" s="196"/>
      <c r="U154" s="196"/>
      <c r="V154" s="196"/>
      <c r="W154" s="196"/>
      <c r="X154" s="196"/>
      <c r="Y154" s="196"/>
      <c r="Z154" s="196"/>
      <c r="AA154" s="196"/>
      <c r="AB154" s="196"/>
      <c r="AC154" s="196"/>
      <c r="AD154" s="196"/>
      <c r="AE154" s="236"/>
      <c r="AF154" s="244"/>
      <c r="AG154" s="198" t="s">
        <v>71</v>
      </c>
      <c r="AH154" s="196"/>
      <c r="AI154" s="244"/>
      <c r="AJ154" s="196"/>
      <c r="AK154" s="244"/>
      <c r="AL154" s="244"/>
      <c r="AM154" s="289"/>
      <c r="AN154" s="297"/>
    </row>
    <row r="155" spans="1:40" ht="68.25" x14ac:dyDescent="0.25">
      <c r="A155" s="368" t="s">
        <v>224</v>
      </c>
      <c r="B155" s="369"/>
      <c r="C155" s="369"/>
      <c r="D155" s="369"/>
      <c r="E155" s="369"/>
      <c r="F155" s="369"/>
      <c r="G155" s="369"/>
      <c r="H155" s="369"/>
      <c r="I155" s="369"/>
      <c r="J155" s="369"/>
      <c r="K155" s="369"/>
      <c r="L155" s="369"/>
      <c r="M155" s="369"/>
      <c r="N155" s="370"/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236"/>
      <c r="AF155" s="244"/>
      <c r="AG155" s="196"/>
      <c r="AH155" s="198" t="s">
        <v>224</v>
      </c>
      <c r="AI155" s="244"/>
      <c r="AJ155" s="196"/>
      <c r="AK155" s="244"/>
      <c r="AL155" s="244"/>
      <c r="AM155" s="289"/>
      <c r="AN155" s="297"/>
    </row>
    <row r="156" spans="1:40" ht="45.75" x14ac:dyDescent="0.25">
      <c r="A156" s="237" t="s">
        <v>225</v>
      </c>
      <c r="B156" s="238" t="s">
        <v>226</v>
      </c>
      <c r="C156" s="364" t="s">
        <v>227</v>
      </c>
      <c r="D156" s="364"/>
      <c r="E156" s="364"/>
      <c r="F156" s="239" t="s">
        <v>122</v>
      </c>
      <c r="G156" s="240"/>
      <c r="H156" s="240"/>
      <c r="I156" s="241">
        <v>0.29796</v>
      </c>
      <c r="J156" s="254">
        <v>8060</v>
      </c>
      <c r="K156" s="240"/>
      <c r="L156" s="254">
        <v>2401.56</v>
      </c>
      <c r="M156" s="240"/>
      <c r="N156" s="243"/>
      <c r="O156" s="196"/>
      <c r="P156" s="196"/>
      <c r="Q156" s="196"/>
      <c r="R156" s="196"/>
      <c r="S156" s="196"/>
      <c r="T156" s="196"/>
      <c r="U156" s="196"/>
      <c r="V156" s="196"/>
      <c r="W156" s="196"/>
      <c r="X156" s="196"/>
      <c r="Y156" s="196"/>
      <c r="Z156" s="196"/>
      <c r="AA156" s="196"/>
      <c r="AB156" s="196"/>
      <c r="AC156" s="196"/>
      <c r="AD156" s="196"/>
      <c r="AE156" s="236"/>
      <c r="AF156" s="244" t="s">
        <v>227</v>
      </c>
      <c r="AG156" s="196"/>
      <c r="AH156" s="196"/>
      <c r="AI156" s="244"/>
      <c r="AJ156" s="196"/>
      <c r="AK156" s="244"/>
      <c r="AL156" s="244"/>
      <c r="AM156" s="289"/>
      <c r="AN156" s="297"/>
    </row>
    <row r="157" spans="1:40" ht="15" x14ac:dyDescent="0.25">
      <c r="A157" s="245"/>
      <c r="B157" s="246"/>
      <c r="C157" s="365" t="s">
        <v>71</v>
      </c>
      <c r="D157" s="365"/>
      <c r="E157" s="365"/>
      <c r="F157" s="247"/>
      <c r="G157" s="248"/>
      <c r="H157" s="248"/>
      <c r="I157" s="248"/>
      <c r="J157" s="249"/>
      <c r="K157" s="248"/>
      <c r="L157" s="250">
        <v>2401.56</v>
      </c>
      <c r="M157" s="248"/>
      <c r="N157" s="251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236"/>
      <c r="AF157" s="244"/>
      <c r="AG157" s="198" t="s">
        <v>71</v>
      </c>
      <c r="AH157" s="196"/>
      <c r="AI157" s="244"/>
      <c r="AJ157" s="196"/>
      <c r="AK157" s="244"/>
      <c r="AL157" s="244"/>
      <c r="AM157" s="289"/>
      <c r="AN157" s="297"/>
    </row>
    <row r="158" spans="1:40" ht="15" x14ac:dyDescent="0.25">
      <c r="A158" s="237" t="s">
        <v>228</v>
      </c>
      <c r="B158" s="238" t="s">
        <v>229</v>
      </c>
      <c r="C158" s="364" t="s">
        <v>230</v>
      </c>
      <c r="D158" s="364"/>
      <c r="E158" s="364"/>
      <c r="F158" s="239" t="s">
        <v>201</v>
      </c>
      <c r="G158" s="240"/>
      <c r="H158" s="240"/>
      <c r="I158" s="281">
        <v>6</v>
      </c>
      <c r="J158" s="253">
        <v>442.11</v>
      </c>
      <c r="K158" s="240"/>
      <c r="L158" s="254">
        <v>2652.66</v>
      </c>
      <c r="M158" s="240"/>
      <c r="N158" s="243"/>
      <c r="O158" s="196"/>
      <c r="P158" s="196"/>
      <c r="Q158" s="196"/>
      <c r="R158" s="196"/>
      <c r="S158" s="196"/>
      <c r="T158" s="196"/>
      <c r="U158" s="196"/>
      <c r="V158" s="196"/>
      <c r="W158" s="196"/>
      <c r="X158" s="196"/>
      <c r="Y158" s="196"/>
      <c r="Z158" s="196"/>
      <c r="AA158" s="196"/>
      <c r="AB158" s="196"/>
      <c r="AC158" s="196"/>
      <c r="AD158" s="196"/>
      <c r="AE158" s="236"/>
      <c r="AF158" s="244" t="s">
        <v>230</v>
      </c>
      <c r="AG158" s="196"/>
      <c r="AH158" s="196"/>
      <c r="AI158" s="244"/>
      <c r="AJ158" s="196"/>
      <c r="AK158" s="244"/>
      <c r="AL158" s="244"/>
      <c r="AM158" s="289"/>
      <c r="AN158" s="297"/>
    </row>
    <row r="159" spans="1:40" ht="15" x14ac:dyDescent="0.25">
      <c r="A159" s="245"/>
      <c r="B159" s="246"/>
      <c r="C159" s="365" t="s">
        <v>71</v>
      </c>
      <c r="D159" s="365"/>
      <c r="E159" s="365"/>
      <c r="F159" s="247"/>
      <c r="G159" s="248"/>
      <c r="H159" s="248"/>
      <c r="I159" s="248"/>
      <c r="J159" s="249"/>
      <c r="K159" s="248"/>
      <c r="L159" s="250">
        <v>2652.66</v>
      </c>
      <c r="M159" s="248"/>
      <c r="N159" s="251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236"/>
      <c r="AF159" s="244"/>
      <c r="AG159" s="198" t="s">
        <v>71</v>
      </c>
      <c r="AH159" s="196"/>
      <c r="AI159" s="244"/>
      <c r="AJ159" s="196"/>
      <c r="AK159" s="244"/>
      <c r="AL159" s="244"/>
      <c r="AM159" s="289"/>
      <c r="AN159" s="297"/>
    </row>
    <row r="160" spans="1:40" ht="15" x14ac:dyDescent="0.25">
      <c r="A160" s="237" t="s">
        <v>231</v>
      </c>
      <c r="B160" s="238" t="s">
        <v>232</v>
      </c>
      <c r="C160" s="364" t="s">
        <v>233</v>
      </c>
      <c r="D160" s="364"/>
      <c r="E160" s="364"/>
      <c r="F160" s="239" t="s">
        <v>201</v>
      </c>
      <c r="G160" s="240"/>
      <c r="H160" s="240"/>
      <c r="I160" s="281">
        <v>1</v>
      </c>
      <c r="J160" s="253">
        <v>569.52</v>
      </c>
      <c r="K160" s="240"/>
      <c r="L160" s="253">
        <v>569.52</v>
      </c>
      <c r="M160" s="240"/>
      <c r="N160" s="243"/>
      <c r="O160" s="196"/>
      <c r="P160" s="196"/>
      <c r="Q160" s="196"/>
      <c r="R160" s="196"/>
      <c r="S160" s="196"/>
      <c r="T160" s="196"/>
      <c r="U160" s="196"/>
      <c r="V160" s="196"/>
      <c r="W160" s="196"/>
      <c r="X160" s="196"/>
      <c r="Y160" s="196"/>
      <c r="Z160" s="196"/>
      <c r="AA160" s="196"/>
      <c r="AB160" s="196"/>
      <c r="AC160" s="196"/>
      <c r="AD160" s="196"/>
      <c r="AE160" s="236"/>
      <c r="AF160" s="244" t="s">
        <v>233</v>
      </c>
      <c r="AG160" s="196"/>
      <c r="AH160" s="196"/>
      <c r="AI160" s="244"/>
      <c r="AJ160" s="196"/>
      <c r="AK160" s="244"/>
      <c r="AL160" s="244"/>
      <c r="AM160" s="289"/>
      <c r="AN160" s="297"/>
    </row>
    <row r="161" spans="1:40" ht="15" x14ac:dyDescent="0.25">
      <c r="A161" s="245"/>
      <c r="B161" s="246"/>
      <c r="C161" s="365" t="s">
        <v>71</v>
      </c>
      <c r="D161" s="365"/>
      <c r="E161" s="365"/>
      <c r="F161" s="247"/>
      <c r="G161" s="248"/>
      <c r="H161" s="248"/>
      <c r="I161" s="248"/>
      <c r="J161" s="249"/>
      <c r="K161" s="248"/>
      <c r="L161" s="255">
        <v>569.52</v>
      </c>
      <c r="M161" s="248"/>
      <c r="N161" s="251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236"/>
      <c r="AF161" s="244"/>
      <c r="AG161" s="198" t="s">
        <v>71</v>
      </c>
      <c r="AH161" s="196"/>
      <c r="AI161" s="244"/>
      <c r="AJ161" s="196"/>
      <c r="AK161" s="244"/>
      <c r="AL161" s="244"/>
      <c r="AM161" s="289"/>
      <c r="AN161" s="297"/>
    </row>
    <row r="162" spans="1:40" ht="23.25" x14ac:dyDescent="0.25">
      <c r="A162" s="237" t="s">
        <v>234</v>
      </c>
      <c r="B162" s="238" t="s">
        <v>235</v>
      </c>
      <c r="C162" s="364" t="s">
        <v>236</v>
      </c>
      <c r="D162" s="364"/>
      <c r="E162" s="364"/>
      <c r="F162" s="239" t="s">
        <v>87</v>
      </c>
      <c r="G162" s="240"/>
      <c r="H162" s="240"/>
      <c r="I162" s="256">
        <v>10.01</v>
      </c>
      <c r="J162" s="254">
        <v>1887.54</v>
      </c>
      <c r="K162" s="240"/>
      <c r="L162" s="254">
        <v>18894.28</v>
      </c>
      <c r="M162" s="240"/>
      <c r="N162" s="243"/>
      <c r="O162" s="196"/>
      <c r="P162" s="196"/>
      <c r="Q162" s="196"/>
      <c r="R162" s="196"/>
      <c r="S162" s="196"/>
      <c r="T162" s="196"/>
      <c r="U162" s="196"/>
      <c r="V162" s="196"/>
      <c r="W162" s="196"/>
      <c r="X162" s="196"/>
      <c r="Y162" s="196"/>
      <c r="Z162" s="196"/>
      <c r="AA162" s="196"/>
      <c r="AB162" s="196"/>
      <c r="AC162" s="196"/>
      <c r="AD162" s="196"/>
      <c r="AE162" s="236"/>
      <c r="AF162" s="244" t="s">
        <v>236</v>
      </c>
      <c r="AG162" s="196"/>
      <c r="AH162" s="196"/>
      <c r="AI162" s="244"/>
      <c r="AJ162" s="196"/>
      <c r="AK162" s="244"/>
      <c r="AL162" s="244"/>
      <c r="AM162" s="289"/>
      <c r="AN162" s="297"/>
    </row>
    <row r="163" spans="1:40" ht="15" x14ac:dyDescent="0.25">
      <c r="A163" s="245"/>
      <c r="B163" s="246"/>
      <c r="C163" s="365" t="s">
        <v>71</v>
      </c>
      <c r="D163" s="365"/>
      <c r="E163" s="365"/>
      <c r="F163" s="247"/>
      <c r="G163" s="248"/>
      <c r="H163" s="248"/>
      <c r="I163" s="248"/>
      <c r="J163" s="249"/>
      <c r="K163" s="248"/>
      <c r="L163" s="250">
        <v>18894.28</v>
      </c>
      <c r="M163" s="248"/>
      <c r="N163" s="251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236"/>
      <c r="AF163" s="244"/>
      <c r="AG163" s="198" t="s">
        <v>71</v>
      </c>
      <c r="AH163" s="196"/>
      <c r="AI163" s="244"/>
      <c r="AJ163" s="196"/>
      <c r="AK163" s="244"/>
      <c r="AL163" s="244"/>
      <c r="AM163" s="289"/>
      <c r="AN163" s="297"/>
    </row>
    <row r="164" spans="1:40" ht="15" x14ac:dyDescent="0.25">
      <c r="A164" s="258"/>
      <c r="B164" s="259"/>
      <c r="C164" s="259"/>
      <c r="D164" s="259"/>
      <c r="E164" s="259"/>
      <c r="F164" s="260"/>
      <c r="G164" s="260"/>
      <c r="H164" s="260"/>
      <c r="I164" s="260"/>
      <c r="J164" s="261"/>
      <c r="K164" s="260"/>
      <c r="L164" s="261"/>
      <c r="M164" s="262"/>
      <c r="N164" s="261"/>
      <c r="O164" s="196"/>
      <c r="P164" s="196"/>
      <c r="Q164" s="196"/>
      <c r="R164" s="196"/>
      <c r="S164" s="196"/>
      <c r="T164" s="196"/>
      <c r="U164" s="196"/>
      <c r="V164" s="196"/>
      <c r="W164" s="196"/>
      <c r="X164" s="196"/>
      <c r="Y164" s="196"/>
      <c r="Z164" s="196"/>
      <c r="AA164" s="196"/>
      <c r="AB164" s="196"/>
      <c r="AC164" s="196"/>
      <c r="AD164" s="196"/>
      <c r="AE164" s="236"/>
      <c r="AF164" s="244"/>
      <c r="AG164" s="196"/>
      <c r="AH164" s="196"/>
      <c r="AI164" s="244"/>
      <c r="AJ164" s="196"/>
      <c r="AK164" s="244"/>
      <c r="AL164" s="244"/>
      <c r="AM164" s="289"/>
      <c r="AN164" s="297"/>
    </row>
    <row r="165" spans="1:40" ht="23.25" x14ac:dyDescent="0.25">
      <c r="A165" s="263"/>
      <c r="B165" s="264"/>
      <c r="C165" s="364" t="s">
        <v>237</v>
      </c>
      <c r="D165" s="364"/>
      <c r="E165" s="364"/>
      <c r="F165" s="364"/>
      <c r="G165" s="364"/>
      <c r="H165" s="364"/>
      <c r="I165" s="364"/>
      <c r="J165" s="364"/>
      <c r="K165" s="364"/>
      <c r="L165" s="265"/>
      <c r="M165" s="266"/>
      <c r="N165" s="267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236"/>
      <c r="AF165" s="244"/>
      <c r="AG165" s="196"/>
      <c r="AH165" s="196"/>
      <c r="AI165" s="244" t="s">
        <v>237</v>
      </c>
      <c r="AJ165" s="196"/>
      <c r="AK165" s="244"/>
      <c r="AL165" s="244"/>
      <c r="AM165" s="289"/>
      <c r="AN165" s="297"/>
    </row>
    <row r="166" spans="1:40" ht="15" x14ac:dyDescent="0.25">
      <c r="A166" s="268"/>
      <c r="B166" s="269"/>
      <c r="C166" s="371" t="s">
        <v>93</v>
      </c>
      <c r="D166" s="371"/>
      <c r="E166" s="371"/>
      <c r="F166" s="371"/>
      <c r="G166" s="371"/>
      <c r="H166" s="371"/>
      <c r="I166" s="371"/>
      <c r="J166" s="371"/>
      <c r="K166" s="371"/>
      <c r="L166" s="270">
        <v>498714.78</v>
      </c>
      <c r="M166" s="271"/>
      <c r="N166" s="272"/>
      <c r="O166" s="196"/>
      <c r="P166" s="196"/>
      <c r="Q166" s="196"/>
      <c r="R166" s="196"/>
      <c r="S166" s="196"/>
      <c r="T166" s="196"/>
      <c r="U166" s="196"/>
      <c r="V166" s="196"/>
      <c r="W166" s="196"/>
      <c r="X166" s="196"/>
      <c r="Y166" s="196"/>
      <c r="Z166" s="196"/>
      <c r="AA166" s="196"/>
      <c r="AB166" s="196"/>
      <c r="AC166" s="196"/>
      <c r="AD166" s="196"/>
      <c r="AE166" s="236"/>
      <c r="AF166" s="244"/>
      <c r="AG166" s="196"/>
      <c r="AH166" s="196"/>
      <c r="AI166" s="244"/>
      <c r="AJ166" s="198" t="s">
        <v>93</v>
      </c>
      <c r="AK166" s="244"/>
      <c r="AL166" s="244"/>
      <c r="AM166" s="289"/>
      <c r="AN166" s="297"/>
    </row>
    <row r="167" spans="1:40" ht="15" x14ac:dyDescent="0.25">
      <c r="A167" s="268"/>
      <c r="B167" s="269"/>
      <c r="C167" s="371" t="s">
        <v>94</v>
      </c>
      <c r="D167" s="371"/>
      <c r="E167" s="371"/>
      <c r="F167" s="371"/>
      <c r="G167" s="371"/>
      <c r="H167" s="371"/>
      <c r="I167" s="371"/>
      <c r="J167" s="371"/>
      <c r="K167" s="371"/>
      <c r="L167" s="273"/>
      <c r="M167" s="271"/>
      <c r="N167" s="272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236"/>
      <c r="AF167" s="244"/>
      <c r="AG167" s="196"/>
      <c r="AH167" s="196"/>
      <c r="AI167" s="244"/>
      <c r="AJ167" s="198" t="s">
        <v>94</v>
      </c>
      <c r="AK167" s="244"/>
      <c r="AL167" s="244"/>
      <c r="AM167" s="289"/>
      <c r="AN167" s="297"/>
    </row>
    <row r="168" spans="1:40" ht="15" x14ac:dyDescent="0.25">
      <c r="A168" s="268"/>
      <c r="B168" s="269"/>
      <c r="C168" s="371" t="s">
        <v>95</v>
      </c>
      <c r="D168" s="371"/>
      <c r="E168" s="371"/>
      <c r="F168" s="371"/>
      <c r="G168" s="371"/>
      <c r="H168" s="371"/>
      <c r="I168" s="371"/>
      <c r="J168" s="371"/>
      <c r="K168" s="371"/>
      <c r="L168" s="270">
        <v>12573.32</v>
      </c>
      <c r="M168" s="271"/>
      <c r="N168" s="272"/>
      <c r="O168" s="196"/>
      <c r="P168" s="196"/>
      <c r="Q168" s="196"/>
      <c r="R168" s="196"/>
      <c r="S168" s="196"/>
      <c r="T168" s="196"/>
      <c r="U168" s="196"/>
      <c r="V168" s="196"/>
      <c r="W168" s="196"/>
      <c r="X168" s="196"/>
      <c r="Y168" s="196"/>
      <c r="Z168" s="196"/>
      <c r="AA168" s="196"/>
      <c r="AB168" s="196"/>
      <c r="AC168" s="196"/>
      <c r="AD168" s="196"/>
      <c r="AE168" s="236"/>
      <c r="AF168" s="244"/>
      <c r="AG168" s="196"/>
      <c r="AH168" s="196"/>
      <c r="AI168" s="244"/>
      <c r="AJ168" s="198" t="s">
        <v>95</v>
      </c>
      <c r="AK168" s="244"/>
      <c r="AL168" s="244"/>
      <c r="AM168" s="289"/>
      <c r="AN168" s="297"/>
    </row>
    <row r="169" spans="1:40" ht="15" x14ac:dyDescent="0.25">
      <c r="A169" s="268"/>
      <c r="B169" s="269"/>
      <c r="C169" s="371" t="s">
        <v>96</v>
      </c>
      <c r="D169" s="371"/>
      <c r="E169" s="371"/>
      <c r="F169" s="371"/>
      <c r="G169" s="371"/>
      <c r="H169" s="371"/>
      <c r="I169" s="371"/>
      <c r="J169" s="371"/>
      <c r="K169" s="371"/>
      <c r="L169" s="270">
        <v>292588.98</v>
      </c>
      <c r="M169" s="271"/>
      <c r="N169" s="272"/>
      <c r="O169" s="196"/>
      <c r="P169" s="196"/>
      <c r="Q169" s="196"/>
      <c r="R169" s="196"/>
      <c r="S169" s="196"/>
      <c r="T169" s="196"/>
      <c r="U169" s="196"/>
      <c r="V169" s="196"/>
      <c r="W169" s="196"/>
      <c r="X169" s="196"/>
      <c r="Y169" s="196"/>
      <c r="Z169" s="196"/>
      <c r="AA169" s="196"/>
      <c r="AB169" s="196"/>
      <c r="AC169" s="196"/>
      <c r="AD169" s="196"/>
      <c r="AE169" s="236"/>
      <c r="AF169" s="244"/>
      <c r="AG169" s="196"/>
      <c r="AH169" s="196"/>
      <c r="AI169" s="244"/>
      <c r="AJ169" s="198" t="s">
        <v>96</v>
      </c>
      <c r="AK169" s="244"/>
      <c r="AL169" s="244"/>
      <c r="AM169" s="289"/>
      <c r="AN169" s="297"/>
    </row>
    <row r="170" spans="1:40" ht="23.25" x14ac:dyDescent="0.25">
      <c r="A170" s="268"/>
      <c r="B170" s="269"/>
      <c r="C170" s="371" t="s">
        <v>97</v>
      </c>
      <c r="D170" s="371"/>
      <c r="E170" s="371"/>
      <c r="F170" s="371"/>
      <c r="G170" s="371"/>
      <c r="H170" s="371"/>
      <c r="I170" s="371"/>
      <c r="J170" s="371"/>
      <c r="K170" s="371"/>
      <c r="L170" s="270">
        <v>20931.07</v>
      </c>
      <c r="M170" s="271"/>
      <c r="N170" s="272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236"/>
      <c r="AF170" s="244"/>
      <c r="AG170" s="196"/>
      <c r="AH170" s="196"/>
      <c r="AI170" s="244"/>
      <c r="AJ170" s="198" t="s">
        <v>97</v>
      </c>
      <c r="AK170" s="244"/>
      <c r="AL170" s="244"/>
      <c r="AM170" s="289"/>
      <c r="AN170" s="297"/>
    </row>
    <row r="171" spans="1:40" ht="15" x14ac:dyDescent="0.25">
      <c r="A171" s="268"/>
      <c r="B171" s="269"/>
      <c r="C171" s="371" t="s">
        <v>98</v>
      </c>
      <c r="D171" s="371"/>
      <c r="E171" s="371"/>
      <c r="F171" s="371"/>
      <c r="G171" s="371"/>
      <c r="H171" s="371"/>
      <c r="I171" s="371"/>
      <c r="J171" s="371"/>
      <c r="K171" s="371"/>
      <c r="L171" s="270">
        <v>193552.48</v>
      </c>
      <c r="M171" s="271"/>
      <c r="N171" s="272"/>
      <c r="O171" s="196"/>
      <c r="P171" s="196"/>
      <c r="Q171" s="196"/>
      <c r="R171" s="196"/>
      <c r="S171" s="196"/>
      <c r="T171" s="196"/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236"/>
      <c r="AF171" s="244"/>
      <c r="AG171" s="196"/>
      <c r="AH171" s="196"/>
      <c r="AI171" s="244"/>
      <c r="AJ171" s="198" t="s">
        <v>98</v>
      </c>
      <c r="AK171" s="244"/>
      <c r="AL171" s="244"/>
      <c r="AM171" s="289"/>
      <c r="AN171" s="297"/>
    </row>
    <row r="172" spans="1:40" ht="15" x14ac:dyDescent="0.25">
      <c r="A172" s="268"/>
      <c r="B172" s="269"/>
      <c r="C172" s="371" t="s">
        <v>99</v>
      </c>
      <c r="D172" s="371"/>
      <c r="E172" s="371"/>
      <c r="F172" s="371"/>
      <c r="G172" s="371"/>
      <c r="H172" s="371"/>
      <c r="I172" s="371"/>
      <c r="J172" s="371"/>
      <c r="K172" s="371"/>
      <c r="L172" s="270">
        <v>556560.56000000006</v>
      </c>
      <c r="M172" s="271"/>
      <c r="N172" s="272"/>
      <c r="O172" s="196"/>
      <c r="P172" s="196"/>
      <c r="Q172" s="196"/>
      <c r="R172" s="196"/>
      <c r="S172" s="196"/>
      <c r="T172" s="196"/>
      <c r="U172" s="196"/>
      <c r="V172" s="196"/>
      <c r="W172" s="196"/>
      <c r="X172" s="196"/>
      <c r="Y172" s="196"/>
      <c r="Z172" s="196"/>
      <c r="AA172" s="196"/>
      <c r="AB172" s="196"/>
      <c r="AC172" s="196"/>
      <c r="AD172" s="196"/>
      <c r="AE172" s="236"/>
      <c r="AF172" s="244"/>
      <c r="AG172" s="196"/>
      <c r="AH172" s="196"/>
      <c r="AI172" s="244"/>
      <c r="AJ172" s="198" t="s">
        <v>99</v>
      </c>
      <c r="AK172" s="244"/>
      <c r="AL172" s="244"/>
      <c r="AM172" s="289"/>
      <c r="AN172" s="297"/>
    </row>
    <row r="173" spans="1:40" ht="15" x14ac:dyDescent="0.25">
      <c r="A173" s="268"/>
      <c r="B173" s="269"/>
      <c r="C173" s="371" t="s">
        <v>94</v>
      </c>
      <c r="D173" s="371"/>
      <c r="E173" s="371"/>
      <c r="F173" s="371"/>
      <c r="G173" s="371"/>
      <c r="H173" s="371"/>
      <c r="I173" s="371"/>
      <c r="J173" s="371"/>
      <c r="K173" s="371"/>
      <c r="L173" s="273"/>
      <c r="M173" s="271"/>
      <c r="N173" s="272"/>
      <c r="O173" s="196"/>
      <c r="P173" s="196"/>
      <c r="Q173" s="196"/>
      <c r="R173" s="196"/>
      <c r="S173" s="196"/>
      <c r="T173" s="196"/>
      <c r="U173" s="196"/>
      <c r="V173" s="196"/>
      <c r="W173" s="196"/>
      <c r="X173" s="196"/>
      <c r="Y173" s="196"/>
      <c r="Z173" s="196"/>
      <c r="AA173" s="196"/>
      <c r="AB173" s="196"/>
      <c r="AC173" s="196"/>
      <c r="AD173" s="196"/>
      <c r="AE173" s="236"/>
      <c r="AF173" s="244"/>
      <c r="AG173" s="196"/>
      <c r="AH173" s="196"/>
      <c r="AI173" s="244"/>
      <c r="AJ173" s="198" t="s">
        <v>94</v>
      </c>
      <c r="AK173" s="244"/>
      <c r="AL173" s="244"/>
      <c r="AM173" s="289"/>
      <c r="AN173" s="297"/>
    </row>
    <row r="174" spans="1:40" ht="15" x14ac:dyDescent="0.25">
      <c r="A174" s="268"/>
      <c r="B174" s="269"/>
      <c r="C174" s="371" t="s">
        <v>238</v>
      </c>
      <c r="D174" s="371"/>
      <c r="E174" s="371"/>
      <c r="F174" s="371"/>
      <c r="G174" s="371"/>
      <c r="H174" s="371"/>
      <c r="I174" s="371"/>
      <c r="J174" s="371"/>
      <c r="K174" s="371"/>
      <c r="L174" s="270">
        <v>12573.32</v>
      </c>
      <c r="M174" s="271"/>
      <c r="N174" s="272"/>
      <c r="O174" s="196"/>
      <c r="P174" s="196"/>
      <c r="Q174" s="196"/>
      <c r="R174" s="196"/>
      <c r="S174" s="196"/>
      <c r="T174" s="196"/>
      <c r="U174" s="196"/>
      <c r="V174" s="196"/>
      <c r="W174" s="196"/>
      <c r="X174" s="196"/>
      <c r="Y174" s="196"/>
      <c r="Z174" s="196"/>
      <c r="AA174" s="196"/>
      <c r="AB174" s="196"/>
      <c r="AC174" s="196"/>
      <c r="AD174" s="196"/>
      <c r="AE174" s="236"/>
      <c r="AF174" s="244"/>
      <c r="AG174" s="196"/>
      <c r="AH174" s="196"/>
      <c r="AI174" s="244"/>
      <c r="AJ174" s="198" t="s">
        <v>238</v>
      </c>
      <c r="AK174" s="244"/>
      <c r="AL174" s="244"/>
      <c r="AM174" s="289"/>
      <c r="AN174" s="297"/>
    </row>
    <row r="175" spans="1:40" ht="15" x14ac:dyDescent="0.25">
      <c r="A175" s="268"/>
      <c r="B175" s="269"/>
      <c r="C175" s="371" t="s">
        <v>239</v>
      </c>
      <c r="D175" s="371"/>
      <c r="E175" s="371"/>
      <c r="F175" s="371"/>
      <c r="G175" s="371"/>
      <c r="H175" s="371"/>
      <c r="I175" s="371"/>
      <c r="J175" s="371"/>
      <c r="K175" s="371"/>
      <c r="L175" s="270">
        <v>292588.98</v>
      </c>
      <c r="M175" s="271"/>
      <c r="N175" s="272"/>
      <c r="O175" s="196"/>
      <c r="P175" s="196"/>
      <c r="Q175" s="196"/>
      <c r="R175" s="196"/>
      <c r="S175" s="196"/>
      <c r="T175" s="196"/>
      <c r="U175" s="196"/>
      <c r="V175" s="196"/>
      <c r="W175" s="196"/>
      <c r="X175" s="196"/>
      <c r="Y175" s="196"/>
      <c r="Z175" s="196"/>
      <c r="AA175" s="196"/>
      <c r="AB175" s="196"/>
      <c r="AC175" s="196"/>
      <c r="AD175" s="196"/>
      <c r="AE175" s="236"/>
      <c r="AF175" s="244"/>
      <c r="AG175" s="196"/>
      <c r="AH175" s="196"/>
      <c r="AI175" s="244"/>
      <c r="AJ175" s="198" t="s">
        <v>239</v>
      </c>
      <c r="AK175" s="244"/>
      <c r="AL175" s="244"/>
      <c r="AM175" s="289"/>
      <c r="AN175" s="297"/>
    </row>
    <row r="176" spans="1:40" ht="23.25" x14ac:dyDescent="0.25">
      <c r="A176" s="268"/>
      <c r="B176" s="269"/>
      <c r="C176" s="371" t="s">
        <v>240</v>
      </c>
      <c r="D176" s="371"/>
      <c r="E176" s="371"/>
      <c r="F176" s="371"/>
      <c r="G176" s="371"/>
      <c r="H176" s="371"/>
      <c r="I176" s="371"/>
      <c r="J176" s="371"/>
      <c r="K176" s="371"/>
      <c r="L176" s="270">
        <v>20931.07</v>
      </c>
      <c r="M176" s="271"/>
      <c r="N176" s="272"/>
      <c r="O176" s="196"/>
      <c r="P176" s="196"/>
      <c r="Q176" s="196"/>
      <c r="R176" s="196"/>
      <c r="S176" s="196"/>
      <c r="T176" s="196"/>
      <c r="U176" s="196"/>
      <c r="V176" s="196"/>
      <c r="W176" s="196"/>
      <c r="X176" s="196"/>
      <c r="Y176" s="196"/>
      <c r="Z176" s="196"/>
      <c r="AA176" s="196"/>
      <c r="AB176" s="196"/>
      <c r="AC176" s="196"/>
      <c r="AD176" s="196"/>
      <c r="AE176" s="236"/>
      <c r="AF176" s="244"/>
      <c r="AG176" s="196"/>
      <c r="AH176" s="196"/>
      <c r="AI176" s="244"/>
      <c r="AJ176" s="198" t="s">
        <v>240</v>
      </c>
      <c r="AK176" s="244"/>
      <c r="AL176" s="244"/>
      <c r="AM176" s="289"/>
      <c r="AN176" s="297"/>
    </row>
    <row r="177" spans="1:40" ht="15" x14ac:dyDescent="0.25">
      <c r="A177" s="268"/>
      <c r="B177" s="269"/>
      <c r="C177" s="371" t="s">
        <v>241</v>
      </c>
      <c r="D177" s="371"/>
      <c r="E177" s="371"/>
      <c r="F177" s="371"/>
      <c r="G177" s="371"/>
      <c r="H177" s="371"/>
      <c r="I177" s="371"/>
      <c r="J177" s="371"/>
      <c r="K177" s="371"/>
      <c r="L177" s="270">
        <v>193552.48</v>
      </c>
      <c r="M177" s="271"/>
      <c r="N177" s="272"/>
      <c r="O177" s="196"/>
      <c r="P177" s="196"/>
      <c r="Q177" s="196"/>
      <c r="R177" s="196"/>
      <c r="S177" s="196"/>
      <c r="T177" s="196"/>
      <c r="U177" s="196"/>
      <c r="V177" s="196"/>
      <c r="W177" s="196"/>
      <c r="X177" s="196"/>
      <c r="Y177" s="196"/>
      <c r="Z177" s="196"/>
      <c r="AA177" s="196"/>
      <c r="AB177" s="196"/>
      <c r="AC177" s="196"/>
      <c r="AD177" s="196"/>
      <c r="AE177" s="236"/>
      <c r="AF177" s="244"/>
      <c r="AG177" s="196"/>
      <c r="AH177" s="196"/>
      <c r="AI177" s="244"/>
      <c r="AJ177" s="198" t="s">
        <v>241</v>
      </c>
      <c r="AK177" s="244"/>
      <c r="AL177" s="244"/>
      <c r="AM177" s="289"/>
      <c r="AN177" s="297"/>
    </row>
    <row r="178" spans="1:40" ht="15" x14ac:dyDescent="0.25">
      <c r="A178" s="268"/>
      <c r="B178" s="269"/>
      <c r="C178" s="371" t="s">
        <v>242</v>
      </c>
      <c r="D178" s="371"/>
      <c r="E178" s="371"/>
      <c r="F178" s="371"/>
      <c r="G178" s="371"/>
      <c r="H178" s="371"/>
      <c r="I178" s="371"/>
      <c r="J178" s="371"/>
      <c r="K178" s="371"/>
      <c r="L178" s="270">
        <v>37356.120000000003</v>
      </c>
      <c r="M178" s="271"/>
      <c r="N178" s="272"/>
      <c r="O178" s="196"/>
      <c r="P178" s="196"/>
      <c r="Q178" s="196"/>
      <c r="R178" s="196"/>
      <c r="S178" s="196"/>
      <c r="T178" s="196"/>
      <c r="U178" s="196"/>
      <c r="V178" s="196"/>
      <c r="W178" s="196"/>
      <c r="X178" s="196"/>
      <c r="Y178" s="196"/>
      <c r="Z178" s="196"/>
      <c r="AA178" s="196"/>
      <c r="AB178" s="196"/>
      <c r="AC178" s="196"/>
      <c r="AD178" s="196"/>
      <c r="AE178" s="236"/>
      <c r="AF178" s="244"/>
      <c r="AG178" s="196"/>
      <c r="AH178" s="196"/>
      <c r="AI178" s="244"/>
      <c r="AJ178" s="198" t="s">
        <v>242</v>
      </c>
      <c r="AK178" s="244"/>
      <c r="AL178" s="244"/>
      <c r="AM178" s="289"/>
      <c r="AN178" s="297"/>
    </row>
    <row r="179" spans="1:40" ht="15" x14ac:dyDescent="0.25">
      <c r="A179" s="268"/>
      <c r="B179" s="269"/>
      <c r="C179" s="371" t="s">
        <v>243</v>
      </c>
      <c r="D179" s="371"/>
      <c r="E179" s="371"/>
      <c r="F179" s="371"/>
      <c r="G179" s="371"/>
      <c r="H179" s="371"/>
      <c r="I179" s="371"/>
      <c r="J179" s="371"/>
      <c r="K179" s="371"/>
      <c r="L179" s="270">
        <v>20489.66</v>
      </c>
      <c r="M179" s="271"/>
      <c r="N179" s="272"/>
      <c r="O179" s="196"/>
      <c r="P179" s="196"/>
      <c r="Q179" s="196"/>
      <c r="R179" s="196"/>
      <c r="S179" s="196"/>
      <c r="T179" s="196"/>
      <c r="U179" s="196"/>
      <c r="V179" s="196"/>
      <c r="W179" s="196"/>
      <c r="X179" s="196"/>
      <c r="Y179" s="196"/>
      <c r="Z179" s="196"/>
      <c r="AA179" s="196"/>
      <c r="AB179" s="196"/>
      <c r="AC179" s="196"/>
      <c r="AD179" s="196"/>
      <c r="AE179" s="236"/>
      <c r="AF179" s="244"/>
      <c r="AG179" s="196"/>
      <c r="AH179" s="196"/>
      <c r="AI179" s="244"/>
      <c r="AJ179" s="198" t="s">
        <v>243</v>
      </c>
      <c r="AK179" s="244"/>
      <c r="AL179" s="244"/>
      <c r="AM179" s="289"/>
      <c r="AN179" s="297"/>
    </row>
    <row r="180" spans="1:40" ht="15" x14ac:dyDescent="0.25">
      <c r="A180" s="268"/>
      <c r="B180" s="269"/>
      <c r="C180" s="371" t="s">
        <v>109</v>
      </c>
      <c r="D180" s="371"/>
      <c r="E180" s="371"/>
      <c r="F180" s="371"/>
      <c r="G180" s="371"/>
      <c r="H180" s="371"/>
      <c r="I180" s="371"/>
      <c r="J180" s="371"/>
      <c r="K180" s="371"/>
      <c r="L180" s="270">
        <v>33504.39</v>
      </c>
      <c r="M180" s="271"/>
      <c r="N180" s="272"/>
      <c r="O180" s="196"/>
      <c r="P180" s="196"/>
      <c r="Q180" s="196"/>
      <c r="R180" s="196"/>
      <c r="S180" s="196"/>
      <c r="T180" s="196"/>
      <c r="U180" s="196"/>
      <c r="V180" s="196"/>
      <c r="W180" s="196"/>
      <c r="X180" s="196"/>
      <c r="Y180" s="196"/>
      <c r="Z180" s="196"/>
      <c r="AA180" s="196"/>
      <c r="AB180" s="196"/>
      <c r="AC180" s="196"/>
      <c r="AD180" s="196"/>
      <c r="AE180" s="236"/>
      <c r="AF180" s="244"/>
      <c r="AG180" s="196"/>
      <c r="AH180" s="196"/>
      <c r="AI180" s="244"/>
      <c r="AJ180" s="198" t="s">
        <v>109</v>
      </c>
      <c r="AK180" s="244"/>
      <c r="AL180" s="244"/>
      <c r="AM180" s="289"/>
      <c r="AN180" s="297"/>
    </row>
    <row r="181" spans="1:40" ht="15" x14ac:dyDescent="0.25">
      <c r="A181" s="268"/>
      <c r="B181" s="269"/>
      <c r="C181" s="371" t="s">
        <v>110</v>
      </c>
      <c r="D181" s="371"/>
      <c r="E181" s="371"/>
      <c r="F181" s="371"/>
      <c r="G181" s="371"/>
      <c r="H181" s="371"/>
      <c r="I181" s="371"/>
      <c r="J181" s="371"/>
      <c r="K181" s="371"/>
      <c r="L181" s="270">
        <v>37356.120000000003</v>
      </c>
      <c r="M181" s="271"/>
      <c r="N181" s="272"/>
      <c r="O181" s="196"/>
      <c r="P181" s="196"/>
      <c r="Q181" s="196"/>
      <c r="R181" s="196"/>
      <c r="S181" s="196"/>
      <c r="T181" s="196"/>
      <c r="U181" s="196"/>
      <c r="V181" s="196"/>
      <c r="W181" s="196"/>
      <c r="X181" s="196"/>
      <c r="Y181" s="196"/>
      <c r="Z181" s="196"/>
      <c r="AA181" s="196"/>
      <c r="AB181" s="196"/>
      <c r="AC181" s="196"/>
      <c r="AD181" s="196"/>
      <c r="AE181" s="236"/>
      <c r="AF181" s="244"/>
      <c r="AG181" s="196"/>
      <c r="AH181" s="196"/>
      <c r="AI181" s="244"/>
      <c r="AJ181" s="198" t="s">
        <v>110</v>
      </c>
      <c r="AK181" s="244"/>
      <c r="AL181" s="244"/>
      <c r="AM181" s="289"/>
      <c r="AN181" s="297"/>
    </row>
    <row r="182" spans="1:40" ht="15" x14ac:dyDescent="0.25">
      <c r="A182" s="268"/>
      <c r="B182" s="269"/>
      <c r="C182" s="371" t="s">
        <v>111</v>
      </c>
      <c r="D182" s="371"/>
      <c r="E182" s="371"/>
      <c r="F182" s="371"/>
      <c r="G182" s="371"/>
      <c r="H182" s="371"/>
      <c r="I182" s="371"/>
      <c r="J182" s="371"/>
      <c r="K182" s="371"/>
      <c r="L182" s="270">
        <v>20489.66</v>
      </c>
      <c r="M182" s="271"/>
      <c r="N182" s="272"/>
      <c r="O182" s="196"/>
      <c r="P182" s="196"/>
      <c r="Q182" s="196"/>
      <c r="R182" s="196"/>
      <c r="S182" s="196"/>
      <c r="T182" s="196"/>
      <c r="U182" s="196"/>
      <c r="V182" s="196"/>
      <c r="W182" s="196"/>
      <c r="X182" s="196"/>
      <c r="Y182" s="196"/>
      <c r="Z182" s="196"/>
      <c r="AA182" s="196"/>
      <c r="AB182" s="196"/>
      <c r="AC182" s="196"/>
      <c r="AD182" s="196"/>
      <c r="AE182" s="236"/>
      <c r="AF182" s="244"/>
      <c r="AG182" s="196"/>
      <c r="AH182" s="196"/>
      <c r="AI182" s="244"/>
      <c r="AJ182" s="198" t="s">
        <v>111</v>
      </c>
      <c r="AK182" s="244"/>
      <c r="AL182" s="244"/>
      <c r="AM182" s="289"/>
      <c r="AN182" s="297"/>
    </row>
    <row r="183" spans="1:40" ht="23.25" x14ac:dyDescent="0.25">
      <c r="A183" s="268"/>
      <c r="B183" s="275"/>
      <c r="C183" s="375" t="s">
        <v>244</v>
      </c>
      <c r="D183" s="375"/>
      <c r="E183" s="375"/>
      <c r="F183" s="375"/>
      <c r="G183" s="375"/>
      <c r="H183" s="375"/>
      <c r="I183" s="375"/>
      <c r="J183" s="375"/>
      <c r="K183" s="375"/>
      <c r="L183" s="276">
        <v>556560.56000000006</v>
      </c>
      <c r="M183" s="277"/>
      <c r="N183" s="278"/>
      <c r="O183" s="196"/>
      <c r="P183" s="196"/>
      <c r="Q183" s="196"/>
      <c r="R183" s="196"/>
      <c r="S183" s="196"/>
      <c r="T183" s="196"/>
      <c r="U183" s="196"/>
      <c r="V183" s="196"/>
      <c r="W183" s="196"/>
      <c r="X183" s="196"/>
      <c r="Y183" s="196"/>
      <c r="Z183" s="196"/>
      <c r="AA183" s="196"/>
      <c r="AB183" s="196"/>
      <c r="AC183" s="196"/>
      <c r="AD183" s="196"/>
      <c r="AE183" s="236"/>
      <c r="AF183" s="244"/>
      <c r="AG183" s="196"/>
      <c r="AH183" s="196"/>
      <c r="AI183" s="244"/>
      <c r="AJ183" s="196"/>
      <c r="AK183" s="244" t="s">
        <v>244</v>
      </c>
      <c r="AL183" s="244"/>
      <c r="AM183" s="289"/>
      <c r="AN183" s="297"/>
    </row>
    <row r="184" spans="1:40" ht="15" x14ac:dyDescent="0.25">
      <c r="A184" s="361" t="s">
        <v>245</v>
      </c>
      <c r="B184" s="362"/>
      <c r="C184" s="362"/>
      <c r="D184" s="362"/>
      <c r="E184" s="362"/>
      <c r="F184" s="362"/>
      <c r="G184" s="362"/>
      <c r="H184" s="362"/>
      <c r="I184" s="362"/>
      <c r="J184" s="362"/>
      <c r="K184" s="362"/>
      <c r="L184" s="362"/>
      <c r="M184" s="362"/>
      <c r="N184" s="363"/>
      <c r="O184" s="196"/>
      <c r="P184" s="196"/>
      <c r="Q184" s="196"/>
      <c r="R184" s="196"/>
      <c r="S184" s="196"/>
      <c r="T184" s="196"/>
      <c r="U184" s="196"/>
      <c r="V184" s="196"/>
      <c r="W184" s="196"/>
      <c r="X184" s="196"/>
      <c r="Y184" s="196"/>
      <c r="Z184" s="196"/>
      <c r="AA184" s="196"/>
      <c r="AB184" s="196"/>
      <c r="AC184" s="196"/>
      <c r="AD184" s="196"/>
      <c r="AE184" s="236" t="s">
        <v>245</v>
      </c>
      <c r="AF184" s="244"/>
      <c r="AG184" s="196"/>
      <c r="AH184" s="196"/>
      <c r="AI184" s="244"/>
      <c r="AJ184" s="196"/>
      <c r="AK184" s="244"/>
      <c r="AL184" s="244"/>
      <c r="AM184" s="289"/>
      <c r="AN184" s="297"/>
    </row>
    <row r="185" spans="1:40" ht="34.5" x14ac:dyDescent="0.25">
      <c r="A185" s="237" t="s">
        <v>246</v>
      </c>
      <c r="B185" s="238" t="s">
        <v>247</v>
      </c>
      <c r="C185" s="364" t="s">
        <v>248</v>
      </c>
      <c r="D185" s="364"/>
      <c r="E185" s="364"/>
      <c r="F185" s="239" t="s">
        <v>122</v>
      </c>
      <c r="G185" s="240"/>
      <c r="H185" s="240"/>
      <c r="I185" s="252">
        <v>27.881</v>
      </c>
      <c r="J185" s="242"/>
      <c r="K185" s="240"/>
      <c r="L185" s="242"/>
      <c r="M185" s="240"/>
      <c r="N185" s="243"/>
      <c r="O185" s="196"/>
      <c r="P185" s="196"/>
      <c r="Q185" s="196"/>
      <c r="R185" s="196"/>
      <c r="S185" s="196"/>
      <c r="T185" s="196"/>
      <c r="U185" s="196"/>
      <c r="V185" s="196"/>
      <c r="W185" s="196"/>
      <c r="X185" s="196"/>
      <c r="Y185" s="196"/>
      <c r="Z185" s="196"/>
      <c r="AA185" s="196"/>
      <c r="AB185" s="196"/>
      <c r="AC185" s="196"/>
      <c r="AD185" s="196"/>
      <c r="AE185" s="236"/>
      <c r="AF185" s="244" t="s">
        <v>248</v>
      </c>
      <c r="AG185" s="196"/>
      <c r="AH185" s="196"/>
      <c r="AI185" s="244"/>
      <c r="AJ185" s="196"/>
      <c r="AK185" s="244"/>
      <c r="AL185" s="244"/>
      <c r="AM185" s="289"/>
      <c r="AN185" s="297"/>
    </row>
    <row r="186" spans="1:40" ht="15" x14ac:dyDescent="0.25">
      <c r="A186" s="245"/>
      <c r="B186" s="246"/>
      <c r="C186" s="365" t="s">
        <v>71</v>
      </c>
      <c r="D186" s="365"/>
      <c r="E186" s="365"/>
      <c r="F186" s="247"/>
      <c r="G186" s="248"/>
      <c r="H186" s="248"/>
      <c r="I186" s="248"/>
      <c r="J186" s="249"/>
      <c r="K186" s="248"/>
      <c r="L186" s="250">
        <v>9330.2999999999993</v>
      </c>
      <c r="M186" s="248"/>
      <c r="N186" s="251"/>
      <c r="O186" s="196"/>
      <c r="P186" s="196"/>
      <c r="Q186" s="196"/>
      <c r="R186" s="196"/>
      <c r="S186" s="196"/>
      <c r="T186" s="196"/>
      <c r="U186" s="196"/>
      <c r="V186" s="196"/>
      <c r="W186" s="196"/>
      <c r="X186" s="196"/>
      <c r="Y186" s="196"/>
      <c r="Z186" s="196"/>
      <c r="AA186" s="196"/>
      <c r="AB186" s="196"/>
      <c r="AC186" s="196"/>
      <c r="AD186" s="196"/>
      <c r="AE186" s="236"/>
      <c r="AF186" s="244"/>
      <c r="AG186" s="198" t="s">
        <v>71</v>
      </c>
      <c r="AH186" s="196"/>
      <c r="AI186" s="244"/>
      <c r="AJ186" s="196"/>
      <c r="AK186" s="244"/>
      <c r="AL186" s="244"/>
      <c r="AM186" s="289"/>
      <c r="AN186" s="297"/>
    </row>
    <row r="187" spans="1:40" ht="34.5" x14ac:dyDescent="0.25">
      <c r="A187" s="237" t="s">
        <v>249</v>
      </c>
      <c r="B187" s="238" t="s">
        <v>250</v>
      </c>
      <c r="C187" s="364" t="s">
        <v>251</v>
      </c>
      <c r="D187" s="364"/>
      <c r="E187" s="364"/>
      <c r="F187" s="239" t="s">
        <v>122</v>
      </c>
      <c r="G187" s="240"/>
      <c r="H187" s="240"/>
      <c r="I187" s="241">
        <v>6.1338200000000001</v>
      </c>
      <c r="J187" s="254">
        <v>6789.36</v>
      </c>
      <c r="K187" s="240"/>
      <c r="L187" s="254">
        <v>41644.71</v>
      </c>
      <c r="M187" s="240"/>
      <c r="N187" s="243"/>
      <c r="O187" s="196"/>
      <c r="P187" s="196"/>
      <c r="Q187" s="196"/>
      <c r="R187" s="196"/>
      <c r="S187" s="196"/>
      <c r="T187" s="196"/>
      <c r="U187" s="196"/>
      <c r="V187" s="196"/>
      <c r="W187" s="196"/>
      <c r="X187" s="196"/>
      <c r="Y187" s="196"/>
      <c r="Z187" s="196"/>
      <c r="AA187" s="196"/>
      <c r="AB187" s="196"/>
      <c r="AC187" s="196"/>
      <c r="AD187" s="196"/>
      <c r="AE187" s="236"/>
      <c r="AF187" s="244" t="s">
        <v>251</v>
      </c>
      <c r="AG187" s="196"/>
      <c r="AH187" s="196"/>
      <c r="AI187" s="244"/>
      <c r="AJ187" s="196"/>
      <c r="AK187" s="244"/>
      <c r="AL187" s="244"/>
      <c r="AM187" s="289"/>
      <c r="AN187" s="297"/>
    </row>
    <row r="188" spans="1:40" ht="15" x14ac:dyDescent="0.25">
      <c r="A188" s="245"/>
      <c r="B188" s="246"/>
      <c r="C188" s="365" t="s">
        <v>71</v>
      </c>
      <c r="D188" s="365"/>
      <c r="E188" s="365"/>
      <c r="F188" s="247"/>
      <c r="G188" s="248"/>
      <c r="H188" s="248"/>
      <c r="I188" s="248"/>
      <c r="J188" s="249"/>
      <c r="K188" s="248"/>
      <c r="L188" s="250">
        <v>41644.71</v>
      </c>
      <c r="M188" s="248"/>
      <c r="N188" s="251"/>
      <c r="O188" s="196"/>
      <c r="P188" s="196"/>
      <c r="Q188" s="196"/>
      <c r="R188" s="196"/>
      <c r="S188" s="196"/>
      <c r="T188" s="196"/>
      <c r="U188" s="196"/>
      <c r="V188" s="196"/>
      <c r="W188" s="196"/>
      <c r="X188" s="196"/>
      <c r="Y188" s="196"/>
      <c r="Z188" s="196"/>
      <c r="AA188" s="196"/>
      <c r="AB188" s="196"/>
      <c r="AC188" s="196"/>
      <c r="AD188" s="196"/>
      <c r="AE188" s="236"/>
      <c r="AF188" s="244"/>
      <c r="AG188" s="198" t="s">
        <v>71</v>
      </c>
      <c r="AH188" s="196"/>
      <c r="AI188" s="244"/>
      <c r="AJ188" s="196"/>
      <c r="AK188" s="244"/>
      <c r="AL188" s="244"/>
      <c r="AM188" s="289"/>
      <c r="AN188" s="297"/>
    </row>
    <row r="189" spans="1:40" ht="34.5" x14ac:dyDescent="0.25">
      <c r="A189" s="237" t="s">
        <v>252</v>
      </c>
      <c r="B189" s="238" t="s">
        <v>253</v>
      </c>
      <c r="C189" s="364" t="s">
        <v>254</v>
      </c>
      <c r="D189" s="364"/>
      <c r="E189" s="364"/>
      <c r="F189" s="239" t="s">
        <v>122</v>
      </c>
      <c r="G189" s="240"/>
      <c r="H189" s="240"/>
      <c r="I189" s="252">
        <v>27.881</v>
      </c>
      <c r="J189" s="242"/>
      <c r="K189" s="240"/>
      <c r="L189" s="242"/>
      <c r="M189" s="240"/>
      <c r="N189" s="243"/>
      <c r="O189" s="196"/>
      <c r="P189" s="196"/>
      <c r="Q189" s="196"/>
      <c r="R189" s="196"/>
      <c r="S189" s="196"/>
      <c r="T189" s="196"/>
      <c r="U189" s="196"/>
      <c r="V189" s="196"/>
      <c r="W189" s="196"/>
      <c r="X189" s="196"/>
      <c r="Y189" s="196"/>
      <c r="Z189" s="196"/>
      <c r="AA189" s="196"/>
      <c r="AB189" s="196"/>
      <c r="AC189" s="196"/>
      <c r="AD189" s="196"/>
      <c r="AE189" s="236"/>
      <c r="AF189" s="244" t="s">
        <v>254</v>
      </c>
      <c r="AG189" s="196"/>
      <c r="AH189" s="196"/>
      <c r="AI189" s="244"/>
      <c r="AJ189" s="196"/>
      <c r="AK189" s="244"/>
      <c r="AL189" s="244"/>
      <c r="AM189" s="289"/>
      <c r="AN189" s="297"/>
    </row>
    <row r="190" spans="1:40" ht="15" x14ac:dyDescent="0.25">
      <c r="A190" s="245"/>
      <c r="B190" s="246"/>
      <c r="C190" s="365" t="s">
        <v>71</v>
      </c>
      <c r="D190" s="365"/>
      <c r="E190" s="365"/>
      <c r="F190" s="247"/>
      <c r="G190" s="248"/>
      <c r="H190" s="248"/>
      <c r="I190" s="248"/>
      <c r="J190" s="249"/>
      <c r="K190" s="248"/>
      <c r="L190" s="250">
        <v>8299.19</v>
      </c>
      <c r="M190" s="248"/>
      <c r="N190" s="251"/>
      <c r="O190" s="196"/>
      <c r="P190" s="196"/>
      <c r="Q190" s="196"/>
      <c r="R190" s="196"/>
      <c r="S190" s="196"/>
      <c r="T190" s="196"/>
      <c r="U190" s="196"/>
      <c r="V190" s="196"/>
      <c r="W190" s="196"/>
      <c r="X190" s="196"/>
      <c r="Y190" s="196"/>
      <c r="Z190" s="196"/>
      <c r="AA190" s="196"/>
      <c r="AB190" s="196"/>
      <c r="AC190" s="196"/>
      <c r="AD190" s="196"/>
      <c r="AE190" s="236"/>
      <c r="AF190" s="244"/>
      <c r="AG190" s="198" t="s">
        <v>71</v>
      </c>
      <c r="AH190" s="196"/>
      <c r="AI190" s="244"/>
      <c r="AJ190" s="196"/>
      <c r="AK190" s="244"/>
      <c r="AL190" s="244"/>
      <c r="AM190" s="289"/>
      <c r="AN190" s="297"/>
    </row>
    <row r="191" spans="1:40" ht="23.25" x14ac:dyDescent="0.25">
      <c r="A191" s="368" t="s">
        <v>78</v>
      </c>
      <c r="B191" s="369"/>
      <c r="C191" s="369"/>
      <c r="D191" s="369"/>
      <c r="E191" s="369"/>
      <c r="F191" s="369"/>
      <c r="G191" s="369"/>
      <c r="H191" s="369"/>
      <c r="I191" s="369"/>
      <c r="J191" s="369"/>
      <c r="K191" s="369"/>
      <c r="L191" s="369"/>
      <c r="M191" s="369"/>
      <c r="N191" s="370"/>
      <c r="O191" s="196"/>
      <c r="P191" s="196"/>
      <c r="Q191" s="196"/>
      <c r="R191" s="196"/>
      <c r="S191" s="196"/>
      <c r="T191" s="196"/>
      <c r="U191" s="196"/>
      <c r="V191" s="196"/>
      <c r="W191" s="196"/>
      <c r="X191" s="196"/>
      <c r="Y191" s="196"/>
      <c r="Z191" s="196"/>
      <c r="AA191" s="196"/>
      <c r="AB191" s="196"/>
      <c r="AC191" s="196"/>
      <c r="AD191" s="196"/>
      <c r="AE191" s="236"/>
      <c r="AF191" s="244"/>
      <c r="AG191" s="196"/>
      <c r="AH191" s="198" t="s">
        <v>78</v>
      </c>
      <c r="AI191" s="244"/>
      <c r="AJ191" s="196"/>
      <c r="AK191" s="244"/>
      <c r="AL191" s="244"/>
      <c r="AM191" s="289"/>
      <c r="AN191" s="297"/>
    </row>
    <row r="192" spans="1:40" ht="15" x14ac:dyDescent="0.25">
      <c r="A192" s="237" t="s">
        <v>461</v>
      </c>
      <c r="B192" s="238" t="s">
        <v>79</v>
      </c>
      <c r="C192" s="364" t="s">
        <v>80</v>
      </c>
      <c r="D192" s="364"/>
      <c r="E192" s="364"/>
      <c r="F192" s="239" t="s">
        <v>77</v>
      </c>
      <c r="G192" s="240"/>
      <c r="H192" s="240"/>
      <c r="I192" s="256">
        <v>1.26</v>
      </c>
      <c r="J192" s="242"/>
      <c r="K192" s="240"/>
      <c r="L192" s="242"/>
      <c r="M192" s="240"/>
      <c r="N192" s="243"/>
      <c r="O192" s="196"/>
      <c r="P192" s="196"/>
      <c r="Q192" s="196"/>
      <c r="R192" s="196"/>
      <c r="S192" s="196"/>
      <c r="T192" s="196"/>
      <c r="U192" s="196"/>
      <c r="V192" s="196"/>
      <c r="W192" s="196"/>
      <c r="X192" s="196"/>
      <c r="Y192" s="196"/>
      <c r="Z192" s="196"/>
      <c r="AA192" s="196"/>
      <c r="AB192" s="196"/>
      <c r="AC192" s="196"/>
      <c r="AD192" s="196"/>
      <c r="AE192" s="236"/>
      <c r="AF192" s="244" t="s">
        <v>80</v>
      </c>
      <c r="AG192" s="196"/>
      <c r="AH192" s="196"/>
      <c r="AI192" s="244"/>
      <c r="AJ192" s="196"/>
      <c r="AK192" s="244"/>
      <c r="AL192" s="244"/>
      <c r="AM192" s="289"/>
      <c r="AN192" s="297"/>
    </row>
    <row r="193" spans="1:40" ht="15" x14ac:dyDescent="0.25">
      <c r="A193" s="245"/>
      <c r="B193" s="246"/>
      <c r="C193" s="365" t="s">
        <v>71</v>
      </c>
      <c r="D193" s="365"/>
      <c r="E193" s="365"/>
      <c r="F193" s="247"/>
      <c r="G193" s="248"/>
      <c r="H193" s="248"/>
      <c r="I193" s="248"/>
      <c r="J193" s="249"/>
      <c r="K193" s="248"/>
      <c r="L193" s="250">
        <v>3573.72</v>
      </c>
      <c r="M193" s="248"/>
      <c r="N193" s="251"/>
      <c r="O193" s="196"/>
      <c r="P193" s="196"/>
      <c r="Q193" s="196"/>
      <c r="R193" s="196"/>
      <c r="S193" s="196"/>
      <c r="T193" s="196"/>
      <c r="U193" s="196"/>
      <c r="V193" s="196"/>
      <c r="W193" s="196"/>
      <c r="X193" s="196"/>
      <c r="Y193" s="196"/>
      <c r="Z193" s="196"/>
      <c r="AA193" s="196"/>
      <c r="AB193" s="196"/>
      <c r="AC193" s="196"/>
      <c r="AD193" s="196"/>
      <c r="AE193" s="236"/>
      <c r="AF193" s="244"/>
      <c r="AG193" s="198" t="s">
        <v>71</v>
      </c>
      <c r="AH193" s="196"/>
      <c r="AI193" s="244"/>
      <c r="AJ193" s="196"/>
      <c r="AK193" s="244"/>
      <c r="AL193" s="244"/>
      <c r="AM193" s="289"/>
      <c r="AN193" s="297"/>
    </row>
    <row r="194" spans="1:40" ht="15" x14ac:dyDescent="0.25">
      <c r="A194" s="258"/>
      <c r="B194" s="259"/>
      <c r="C194" s="259"/>
      <c r="D194" s="259"/>
      <c r="E194" s="259"/>
      <c r="F194" s="260"/>
      <c r="G194" s="260"/>
      <c r="H194" s="260"/>
      <c r="I194" s="260"/>
      <c r="J194" s="261"/>
      <c r="K194" s="260"/>
      <c r="L194" s="261"/>
      <c r="M194" s="262"/>
      <c r="N194" s="261"/>
      <c r="O194" s="196"/>
      <c r="P194" s="196"/>
      <c r="Q194" s="196"/>
      <c r="R194" s="196"/>
      <c r="S194" s="196"/>
      <c r="T194" s="196"/>
      <c r="U194" s="196"/>
      <c r="V194" s="196"/>
      <c r="W194" s="196"/>
      <c r="X194" s="196"/>
      <c r="Y194" s="196"/>
      <c r="Z194" s="196"/>
      <c r="AA194" s="196"/>
      <c r="AB194" s="196"/>
      <c r="AC194" s="196"/>
      <c r="AD194" s="196"/>
      <c r="AE194" s="236"/>
      <c r="AF194" s="244"/>
      <c r="AG194" s="196"/>
      <c r="AH194" s="196"/>
      <c r="AI194" s="244"/>
      <c r="AJ194" s="196"/>
      <c r="AK194" s="244"/>
      <c r="AL194" s="244"/>
      <c r="AM194" s="289"/>
      <c r="AN194" s="297"/>
    </row>
    <row r="195" spans="1:40" ht="23.25" x14ac:dyDescent="0.25">
      <c r="A195" s="263"/>
      <c r="B195" s="264"/>
      <c r="C195" s="364" t="s">
        <v>255</v>
      </c>
      <c r="D195" s="364"/>
      <c r="E195" s="364"/>
      <c r="F195" s="364"/>
      <c r="G195" s="364"/>
      <c r="H195" s="364"/>
      <c r="I195" s="364"/>
      <c r="J195" s="364"/>
      <c r="K195" s="364"/>
      <c r="L195" s="265"/>
      <c r="M195" s="266"/>
      <c r="N195" s="267"/>
      <c r="O195" s="196"/>
      <c r="P195" s="196"/>
      <c r="Q195" s="196"/>
      <c r="R195" s="196"/>
      <c r="S195" s="196"/>
      <c r="T195" s="196"/>
      <c r="U195" s="196"/>
      <c r="V195" s="196"/>
      <c r="W195" s="196"/>
      <c r="X195" s="196"/>
      <c r="Y195" s="196"/>
      <c r="Z195" s="196"/>
      <c r="AA195" s="196"/>
      <c r="AB195" s="196"/>
      <c r="AC195" s="196"/>
      <c r="AD195" s="196"/>
      <c r="AE195" s="236"/>
      <c r="AF195" s="244"/>
      <c r="AG195" s="196"/>
      <c r="AH195" s="196"/>
      <c r="AI195" s="244" t="s">
        <v>255</v>
      </c>
      <c r="AJ195" s="196"/>
      <c r="AK195" s="244"/>
      <c r="AL195" s="244"/>
      <c r="AM195" s="289"/>
      <c r="AN195" s="297"/>
    </row>
    <row r="196" spans="1:40" ht="15" x14ac:dyDescent="0.25">
      <c r="A196" s="268"/>
      <c r="B196" s="269"/>
      <c r="C196" s="371" t="s">
        <v>93</v>
      </c>
      <c r="D196" s="371"/>
      <c r="E196" s="371"/>
      <c r="F196" s="371"/>
      <c r="G196" s="371"/>
      <c r="H196" s="371"/>
      <c r="I196" s="371"/>
      <c r="J196" s="371"/>
      <c r="K196" s="371"/>
      <c r="L196" s="270">
        <v>54999.88</v>
      </c>
      <c r="M196" s="271"/>
      <c r="N196" s="272"/>
      <c r="O196" s="196"/>
      <c r="P196" s="196"/>
      <c r="Q196" s="196"/>
      <c r="R196" s="196"/>
      <c r="S196" s="196"/>
      <c r="T196" s="196"/>
      <c r="U196" s="196"/>
      <c r="V196" s="196"/>
      <c r="W196" s="196"/>
      <c r="X196" s="196"/>
      <c r="Y196" s="196"/>
      <c r="Z196" s="196"/>
      <c r="AA196" s="196"/>
      <c r="AB196" s="196"/>
      <c r="AC196" s="196"/>
      <c r="AD196" s="196"/>
      <c r="AE196" s="236"/>
      <c r="AF196" s="244"/>
      <c r="AG196" s="196"/>
      <c r="AH196" s="196"/>
      <c r="AI196" s="244"/>
      <c r="AJ196" s="198" t="s">
        <v>93</v>
      </c>
      <c r="AK196" s="244"/>
      <c r="AL196" s="244"/>
      <c r="AM196" s="289"/>
      <c r="AN196" s="297"/>
    </row>
    <row r="197" spans="1:40" ht="15" x14ac:dyDescent="0.25">
      <c r="A197" s="268"/>
      <c r="B197" s="269"/>
      <c r="C197" s="371" t="s">
        <v>94</v>
      </c>
      <c r="D197" s="371"/>
      <c r="E197" s="371"/>
      <c r="F197" s="371"/>
      <c r="G197" s="371"/>
      <c r="H197" s="371"/>
      <c r="I197" s="371"/>
      <c r="J197" s="371"/>
      <c r="K197" s="371"/>
      <c r="L197" s="273"/>
      <c r="M197" s="271"/>
      <c r="N197" s="272"/>
      <c r="O197" s="196"/>
      <c r="P197" s="196"/>
      <c r="Q197" s="196"/>
      <c r="R197" s="196"/>
      <c r="S197" s="196"/>
      <c r="T197" s="196"/>
      <c r="U197" s="196"/>
      <c r="V197" s="196"/>
      <c r="W197" s="196"/>
      <c r="X197" s="196"/>
      <c r="Y197" s="196"/>
      <c r="Z197" s="196"/>
      <c r="AA197" s="196"/>
      <c r="AB197" s="196"/>
      <c r="AC197" s="196"/>
      <c r="AD197" s="196"/>
      <c r="AE197" s="236"/>
      <c r="AF197" s="244"/>
      <c r="AG197" s="196"/>
      <c r="AH197" s="196"/>
      <c r="AI197" s="244"/>
      <c r="AJ197" s="198" t="s">
        <v>94</v>
      </c>
      <c r="AK197" s="244"/>
      <c r="AL197" s="244"/>
      <c r="AM197" s="289"/>
      <c r="AN197" s="297"/>
    </row>
    <row r="198" spans="1:40" ht="15" x14ac:dyDescent="0.25">
      <c r="A198" s="268"/>
      <c r="B198" s="269"/>
      <c r="C198" s="371" t="s">
        <v>95</v>
      </c>
      <c r="D198" s="371"/>
      <c r="E198" s="371"/>
      <c r="F198" s="371"/>
      <c r="G198" s="371"/>
      <c r="H198" s="371"/>
      <c r="I198" s="371"/>
      <c r="J198" s="371"/>
      <c r="K198" s="371"/>
      <c r="L198" s="270">
        <v>3092.42</v>
      </c>
      <c r="M198" s="271"/>
      <c r="N198" s="272"/>
      <c r="O198" s="196"/>
      <c r="P198" s="196"/>
      <c r="Q198" s="196"/>
      <c r="R198" s="196"/>
      <c r="S198" s="196"/>
      <c r="T198" s="196"/>
      <c r="U198" s="196"/>
      <c r="V198" s="196"/>
      <c r="W198" s="196"/>
      <c r="X198" s="196"/>
      <c r="Y198" s="196"/>
      <c r="Z198" s="196"/>
      <c r="AA198" s="196"/>
      <c r="AB198" s="196"/>
      <c r="AC198" s="196"/>
      <c r="AD198" s="196"/>
      <c r="AE198" s="236"/>
      <c r="AF198" s="244"/>
      <c r="AG198" s="196"/>
      <c r="AH198" s="196"/>
      <c r="AI198" s="244"/>
      <c r="AJ198" s="198" t="s">
        <v>95</v>
      </c>
      <c r="AK198" s="244"/>
      <c r="AL198" s="244"/>
      <c r="AM198" s="289"/>
      <c r="AN198" s="297"/>
    </row>
    <row r="199" spans="1:40" ht="15" x14ac:dyDescent="0.25">
      <c r="A199" s="268"/>
      <c r="B199" s="269"/>
      <c r="C199" s="371" t="s">
        <v>96</v>
      </c>
      <c r="D199" s="371"/>
      <c r="E199" s="371"/>
      <c r="F199" s="371"/>
      <c r="G199" s="371"/>
      <c r="H199" s="371"/>
      <c r="I199" s="371"/>
      <c r="J199" s="371"/>
      <c r="K199" s="371"/>
      <c r="L199" s="270">
        <v>9506.89</v>
      </c>
      <c r="M199" s="271"/>
      <c r="N199" s="272"/>
      <c r="O199" s="196"/>
      <c r="P199" s="196"/>
      <c r="Q199" s="196"/>
      <c r="R199" s="196"/>
      <c r="S199" s="196"/>
      <c r="T199" s="196"/>
      <c r="U199" s="196"/>
      <c r="V199" s="196"/>
      <c r="W199" s="196"/>
      <c r="X199" s="196"/>
      <c r="Y199" s="196"/>
      <c r="Z199" s="196"/>
      <c r="AA199" s="196"/>
      <c r="AB199" s="196"/>
      <c r="AC199" s="196"/>
      <c r="AD199" s="196"/>
      <c r="AE199" s="236"/>
      <c r="AF199" s="244"/>
      <c r="AG199" s="196"/>
      <c r="AH199" s="196"/>
      <c r="AI199" s="244"/>
      <c r="AJ199" s="198" t="s">
        <v>96</v>
      </c>
      <c r="AK199" s="244"/>
      <c r="AL199" s="244"/>
      <c r="AM199" s="289"/>
      <c r="AN199" s="297"/>
    </row>
    <row r="200" spans="1:40" ht="23.25" x14ac:dyDescent="0.25">
      <c r="A200" s="268"/>
      <c r="B200" s="269"/>
      <c r="C200" s="371" t="s">
        <v>97</v>
      </c>
      <c r="D200" s="371"/>
      <c r="E200" s="371"/>
      <c r="F200" s="371"/>
      <c r="G200" s="371"/>
      <c r="H200" s="371"/>
      <c r="I200" s="371"/>
      <c r="J200" s="371"/>
      <c r="K200" s="371"/>
      <c r="L200" s="270">
        <v>1409.95</v>
      </c>
      <c r="M200" s="271"/>
      <c r="N200" s="272"/>
      <c r="O200" s="196"/>
      <c r="P200" s="196"/>
      <c r="Q200" s="196"/>
      <c r="R200" s="196"/>
      <c r="S200" s="196"/>
      <c r="T200" s="196"/>
      <c r="U200" s="196"/>
      <c r="V200" s="196"/>
      <c r="W200" s="196"/>
      <c r="X200" s="196"/>
      <c r="Y200" s="196"/>
      <c r="Z200" s="196"/>
      <c r="AA200" s="196"/>
      <c r="AB200" s="196"/>
      <c r="AC200" s="196"/>
      <c r="AD200" s="196"/>
      <c r="AE200" s="236"/>
      <c r="AF200" s="244"/>
      <c r="AG200" s="196"/>
      <c r="AH200" s="196"/>
      <c r="AI200" s="244"/>
      <c r="AJ200" s="198" t="s">
        <v>97</v>
      </c>
      <c r="AK200" s="244"/>
      <c r="AL200" s="244"/>
      <c r="AM200" s="289"/>
      <c r="AN200" s="297"/>
    </row>
    <row r="201" spans="1:40" ht="15" x14ac:dyDescent="0.25">
      <c r="A201" s="268"/>
      <c r="B201" s="269"/>
      <c r="C201" s="371" t="s">
        <v>98</v>
      </c>
      <c r="D201" s="371"/>
      <c r="E201" s="371"/>
      <c r="F201" s="371"/>
      <c r="G201" s="371"/>
      <c r="H201" s="371"/>
      <c r="I201" s="371"/>
      <c r="J201" s="371"/>
      <c r="K201" s="371"/>
      <c r="L201" s="270">
        <v>42400.57</v>
      </c>
      <c r="M201" s="271"/>
      <c r="N201" s="272"/>
      <c r="O201" s="196"/>
      <c r="P201" s="196"/>
      <c r="Q201" s="196"/>
      <c r="R201" s="196"/>
      <c r="S201" s="196"/>
      <c r="T201" s="196"/>
      <c r="U201" s="196"/>
      <c r="V201" s="196"/>
      <c r="W201" s="196"/>
      <c r="X201" s="196"/>
      <c r="Y201" s="196"/>
      <c r="Z201" s="196"/>
      <c r="AA201" s="196"/>
      <c r="AB201" s="196"/>
      <c r="AC201" s="196"/>
      <c r="AD201" s="196"/>
      <c r="AE201" s="236"/>
      <c r="AF201" s="244"/>
      <c r="AG201" s="196"/>
      <c r="AH201" s="196"/>
      <c r="AI201" s="244"/>
      <c r="AJ201" s="198" t="s">
        <v>98</v>
      </c>
      <c r="AK201" s="244"/>
      <c r="AL201" s="244"/>
      <c r="AM201" s="289"/>
      <c r="AN201" s="297"/>
    </row>
    <row r="202" spans="1:40" ht="15" x14ac:dyDescent="0.25">
      <c r="A202" s="268"/>
      <c r="B202" s="269"/>
      <c r="C202" s="371" t="s">
        <v>99</v>
      </c>
      <c r="D202" s="371"/>
      <c r="E202" s="371"/>
      <c r="F202" s="371"/>
      <c r="G202" s="371"/>
      <c r="H202" s="371"/>
      <c r="I202" s="371"/>
      <c r="J202" s="371"/>
      <c r="K202" s="371"/>
      <c r="L202" s="270">
        <v>62847.92</v>
      </c>
      <c r="M202" s="271"/>
      <c r="N202" s="272"/>
      <c r="O202" s="196"/>
      <c r="P202" s="196"/>
      <c r="Q202" s="196"/>
      <c r="R202" s="196"/>
      <c r="S202" s="196"/>
      <c r="T202" s="196"/>
      <c r="U202" s="196"/>
      <c r="V202" s="196"/>
      <c r="W202" s="196"/>
      <c r="X202" s="196"/>
      <c r="Y202" s="196"/>
      <c r="Z202" s="196"/>
      <c r="AA202" s="196"/>
      <c r="AB202" s="196"/>
      <c r="AC202" s="196"/>
      <c r="AD202" s="196"/>
      <c r="AE202" s="236"/>
      <c r="AF202" s="244"/>
      <c r="AG202" s="196"/>
      <c r="AH202" s="196"/>
      <c r="AI202" s="244"/>
      <c r="AJ202" s="198" t="s">
        <v>99</v>
      </c>
      <c r="AK202" s="244"/>
      <c r="AL202" s="244"/>
      <c r="AM202" s="289"/>
      <c r="AN202" s="297"/>
    </row>
    <row r="203" spans="1:40" ht="15" x14ac:dyDescent="0.25">
      <c r="A203" s="268"/>
      <c r="B203" s="269"/>
      <c r="C203" s="371" t="s">
        <v>94</v>
      </c>
      <c r="D203" s="371"/>
      <c r="E203" s="371"/>
      <c r="F203" s="371"/>
      <c r="G203" s="371"/>
      <c r="H203" s="371"/>
      <c r="I203" s="371"/>
      <c r="J203" s="371"/>
      <c r="K203" s="371"/>
      <c r="L203" s="273"/>
      <c r="M203" s="271"/>
      <c r="N203" s="272"/>
      <c r="O203" s="196"/>
      <c r="P203" s="196"/>
      <c r="Q203" s="196"/>
      <c r="R203" s="196"/>
      <c r="S203" s="196"/>
      <c r="T203" s="196"/>
      <c r="U203" s="196"/>
      <c r="V203" s="196"/>
      <c r="W203" s="196"/>
      <c r="X203" s="196"/>
      <c r="Y203" s="196"/>
      <c r="Z203" s="196"/>
      <c r="AA203" s="196"/>
      <c r="AB203" s="196"/>
      <c r="AC203" s="196"/>
      <c r="AD203" s="196"/>
      <c r="AE203" s="236"/>
      <c r="AF203" s="244"/>
      <c r="AG203" s="196"/>
      <c r="AH203" s="196"/>
      <c r="AI203" s="244"/>
      <c r="AJ203" s="198" t="s">
        <v>94</v>
      </c>
      <c r="AK203" s="244"/>
      <c r="AL203" s="244"/>
      <c r="AM203" s="289"/>
      <c r="AN203" s="297"/>
    </row>
    <row r="204" spans="1:40" ht="15" x14ac:dyDescent="0.25">
      <c r="A204" s="268"/>
      <c r="B204" s="269"/>
      <c r="C204" s="371" t="s">
        <v>238</v>
      </c>
      <c r="D204" s="371"/>
      <c r="E204" s="371"/>
      <c r="F204" s="371"/>
      <c r="G204" s="371"/>
      <c r="H204" s="371"/>
      <c r="I204" s="371"/>
      <c r="J204" s="371"/>
      <c r="K204" s="371"/>
      <c r="L204" s="270">
        <v>3092.42</v>
      </c>
      <c r="M204" s="271"/>
      <c r="N204" s="272"/>
      <c r="O204" s="196"/>
      <c r="P204" s="196"/>
      <c r="Q204" s="196"/>
      <c r="R204" s="196"/>
      <c r="S204" s="196"/>
      <c r="T204" s="196"/>
      <c r="U204" s="196"/>
      <c r="V204" s="196"/>
      <c r="W204" s="196"/>
      <c r="X204" s="196"/>
      <c r="Y204" s="196"/>
      <c r="Z204" s="196"/>
      <c r="AA204" s="196"/>
      <c r="AB204" s="196"/>
      <c r="AC204" s="196"/>
      <c r="AD204" s="196"/>
      <c r="AE204" s="236"/>
      <c r="AF204" s="244"/>
      <c r="AG204" s="196"/>
      <c r="AH204" s="196"/>
      <c r="AI204" s="244"/>
      <c r="AJ204" s="198" t="s">
        <v>238</v>
      </c>
      <c r="AK204" s="244"/>
      <c r="AL204" s="244"/>
      <c r="AM204" s="289"/>
      <c r="AN204" s="297"/>
    </row>
    <row r="205" spans="1:40" ht="15" x14ac:dyDescent="0.25">
      <c r="A205" s="268"/>
      <c r="B205" s="269"/>
      <c r="C205" s="371" t="s">
        <v>239</v>
      </c>
      <c r="D205" s="371"/>
      <c r="E205" s="371"/>
      <c r="F205" s="371"/>
      <c r="G205" s="371"/>
      <c r="H205" s="371"/>
      <c r="I205" s="371"/>
      <c r="J205" s="371"/>
      <c r="K205" s="371"/>
      <c r="L205" s="270">
        <v>9506.89</v>
      </c>
      <c r="M205" s="271"/>
      <c r="N205" s="272"/>
      <c r="O205" s="196"/>
      <c r="P205" s="196"/>
      <c r="Q205" s="196"/>
      <c r="R205" s="196"/>
      <c r="S205" s="196"/>
      <c r="T205" s="196"/>
      <c r="U205" s="196"/>
      <c r="V205" s="196"/>
      <c r="W205" s="196"/>
      <c r="X205" s="196"/>
      <c r="Y205" s="196"/>
      <c r="Z205" s="196"/>
      <c r="AA205" s="196"/>
      <c r="AB205" s="196"/>
      <c r="AC205" s="196"/>
      <c r="AD205" s="196"/>
      <c r="AE205" s="236"/>
      <c r="AF205" s="244"/>
      <c r="AG205" s="196"/>
      <c r="AH205" s="196"/>
      <c r="AI205" s="244"/>
      <c r="AJ205" s="198" t="s">
        <v>239</v>
      </c>
      <c r="AK205" s="244"/>
      <c r="AL205" s="244"/>
      <c r="AM205" s="289"/>
      <c r="AN205" s="297"/>
    </row>
    <row r="206" spans="1:40" ht="23.25" x14ac:dyDescent="0.25">
      <c r="A206" s="268"/>
      <c r="B206" s="269"/>
      <c r="C206" s="371" t="s">
        <v>240</v>
      </c>
      <c r="D206" s="371"/>
      <c r="E206" s="371"/>
      <c r="F206" s="371"/>
      <c r="G206" s="371"/>
      <c r="H206" s="371"/>
      <c r="I206" s="371"/>
      <c r="J206" s="371"/>
      <c r="K206" s="371"/>
      <c r="L206" s="270">
        <v>1409.95</v>
      </c>
      <c r="M206" s="271"/>
      <c r="N206" s="272"/>
      <c r="O206" s="196"/>
      <c r="P206" s="196"/>
      <c r="Q206" s="196"/>
      <c r="R206" s="196"/>
      <c r="S206" s="196"/>
      <c r="T206" s="196"/>
      <c r="U206" s="196"/>
      <c r="V206" s="196"/>
      <c r="W206" s="196"/>
      <c r="X206" s="196"/>
      <c r="Y206" s="196"/>
      <c r="Z206" s="196"/>
      <c r="AA206" s="196"/>
      <c r="AB206" s="196"/>
      <c r="AC206" s="196"/>
      <c r="AD206" s="196"/>
      <c r="AE206" s="236"/>
      <c r="AF206" s="244"/>
      <c r="AG206" s="196"/>
      <c r="AH206" s="196"/>
      <c r="AI206" s="244"/>
      <c r="AJ206" s="198" t="s">
        <v>240</v>
      </c>
      <c r="AK206" s="244"/>
      <c r="AL206" s="244"/>
      <c r="AM206" s="289"/>
      <c r="AN206" s="297"/>
    </row>
    <row r="207" spans="1:40" ht="15" x14ac:dyDescent="0.25">
      <c r="A207" s="268"/>
      <c r="B207" s="269"/>
      <c r="C207" s="371" t="s">
        <v>241</v>
      </c>
      <c r="D207" s="371"/>
      <c r="E207" s="371"/>
      <c r="F207" s="371"/>
      <c r="G207" s="371"/>
      <c r="H207" s="371"/>
      <c r="I207" s="371"/>
      <c r="J207" s="371"/>
      <c r="K207" s="371"/>
      <c r="L207" s="270">
        <v>42400.57</v>
      </c>
      <c r="M207" s="271"/>
      <c r="N207" s="272"/>
      <c r="O207" s="196"/>
      <c r="P207" s="196"/>
      <c r="Q207" s="196"/>
      <c r="R207" s="196"/>
      <c r="S207" s="196"/>
      <c r="T207" s="196"/>
      <c r="U207" s="196"/>
      <c r="V207" s="196"/>
      <c r="W207" s="196"/>
      <c r="X207" s="196"/>
      <c r="Y207" s="196"/>
      <c r="Z207" s="196"/>
      <c r="AA207" s="196"/>
      <c r="AB207" s="196"/>
      <c r="AC207" s="196"/>
      <c r="AD207" s="196"/>
      <c r="AE207" s="236"/>
      <c r="AF207" s="244"/>
      <c r="AG207" s="196"/>
      <c r="AH207" s="196"/>
      <c r="AI207" s="244"/>
      <c r="AJ207" s="198" t="s">
        <v>241</v>
      </c>
      <c r="AK207" s="244"/>
      <c r="AL207" s="244"/>
      <c r="AM207" s="289"/>
      <c r="AN207" s="297"/>
    </row>
    <row r="208" spans="1:40" ht="15" x14ac:dyDescent="0.25">
      <c r="A208" s="268"/>
      <c r="B208" s="269"/>
      <c r="C208" s="371" t="s">
        <v>242</v>
      </c>
      <c r="D208" s="371"/>
      <c r="E208" s="371"/>
      <c r="F208" s="371"/>
      <c r="G208" s="371"/>
      <c r="H208" s="371"/>
      <c r="I208" s="371"/>
      <c r="J208" s="371"/>
      <c r="K208" s="371"/>
      <c r="L208" s="270">
        <v>4987.09</v>
      </c>
      <c r="M208" s="271"/>
      <c r="N208" s="272"/>
      <c r="O208" s="196"/>
      <c r="P208" s="196"/>
      <c r="Q208" s="196"/>
      <c r="R208" s="196"/>
      <c r="S208" s="196"/>
      <c r="T208" s="196"/>
      <c r="U208" s="196"/>
      <c r="V208" s="196"/>
      <c r="W208" s="196"/>
      <c r="X208" s="196"/>
      <c r="Y208" s="196"/>
      <c r="Z208" s="196"/>
      <c r="AA208" s="196"/>
      <c r="AB208" s="196"/>
      <c r="AC208" s="196"/>
      <c r="AD208" s="196"/>
      <c r="AE208" s="236"/>
      <c r="AF208" s="244"/>
      <c r="AG208" s="196"/>
      <c r="AH208" s="196"/>
      <c r="AI208" s="244"/>
      <c r="AJ208" s="198" t="s">
        <v>242</v>
      </c>
      <c r="AK208" s="244"/>
      <c r="AL208" s="244"/>
      <c r="AM208" s="289"/>
      <c r="AN208" s="297"/>
    </row>
    <row r="209" spans="1:42" ht="15" x14ac:dyDescent="0.25">
      <c r="A209" s="268"/>
      <c r="B209" s="269"/>
      <c r="C209" s="371" t="s">
        <v>243</v>
      </c>
      <c r="D209" s="371"/>
      <c r="E209" s="371"/>
      <c r="F209" s="371"/>
      <c r="G209" s="371"/>
      <c r="H209" s="371"/>
      <c r="I209" s="371"/>
      <c r="J209" s="371"/>
      <c r="K209" s="371"/>
      <c r="L209" s="270">
        <v>2860.95</v>
      </c>
      <c r="M209" s="271"/>
      <c r="N209" s="272"/>
      <c r="O209" s="196"/>
      <c r="P209" s="196"/>
      <c r="Q209" s="196"/>
      <c r="R209" s="196"/>
      <c r="S209" s="196"/>
      <c r="T209" s="196"/>
      <c r="U209" s="196"/>
      <c r="V209" s="196"/>
      <c r="W209" s="196"/>
      <c r="X209" s="196"/>
      <c r="Y209" s="196"/>
      <c r="Z209" s="196"/>
      <c r="AA209" s="196"/>
      <c r="AB209" s="196"/>
      <c r="AC209" s="196"/>
      <c r="AD209" s="196"/>
      <c r="AE209" s="236"/>
      <c r="AF209" s="244"/>
      <c r="AG209" s="196"/>
      <c r="AH209" s="196"/>
      <c r="AI209" s="244"/>
      <c r="AJ209" s="198" t="s">
        <v>243</v>
      </c>
      <c r="AK209" s="244"/>
      <c r="AL209" s="244"/>
      <c r="AM209" s="289"/>
      <c r="AN209" s="297"/>
      <c r="AO209" s="196"/>
      <c r="AP209" s="196"/>
    </row>
    <row r="210" spans="1:42" ht="15" x14ac:dyDescent="0.25">
      <c r="A210" s="268"/>
      <c r="B210" s="269"/>
      <c r="C210" s="371" t="s">
        <v>109</v>
      </c>
      <c r="D210" s="371"/>
      <c r="E210" s="371"/>
      <c r="F210" s="371"/>
      <c r="G210" s="371"/>
      <c r="H210" s="371"/>
      <c r="I210" s="371"/>
      <c r="J210" s="371"/>
      <c r="K210" s="371"/>
      <c r="L210" s="270">
        <v>4502.37</v>
      </c>
      <c r="M210" s="271"/>
      <c r="N210" s="272"/>
      <c r="O210" s="196"/>
      <c r="P210" s="196"/>
      <c r="Q210" s="196"/>
      <c r="R210" s="196"/>
      <c r="S210" s="196"/>
      <c r="T210" s="196"/>
      <c r="U210" s="196"/>
      <c r="V210" s="196"/>
      <c r="W210" s="196"/>
      <c r="X210" s="196"/>
      <c r="Y210" s="196"/>
      <c r="Z210" s="196"/>
      <c r="AA210" s="196"/>
      <c r="AB210" s="196"/>
      <c r="AC210" s="196"/>
      <c r="AD210" s="196"/>
      <c r="AE210" s="236"/>
      <c r="AF210" s="244"/>
      <c r="AG210" s="196"/>
      <c r="AH210" s="196"/>
      <c r="AI210" s="244"/>
      <c r="AJ210" s="198" t="s">
        <v>109</v>
      </c>
      <c r="AK210" s="244"/>
      <c r="AL210" s="244"/>
      <c r="AM210" s="289"/>
      <c r="AN210" s="297"/>
      <c r="AO210" s="196"/>
      <c r="AP210" s="196"/>
    </row>
    <row r="211" spans="1:42" ht="15" x14ac:dyDescent="0.25">
      <c r="A211" s="268"/>
      <c r="B211" s="269"/>
      <c r="C211" s="371" t="s">
        <v>110</v>
      </c>
      <c r="D211" s="371"/>
      <c r="E211" s="371"/>
      <c r="F211" s="371"/>
      <c r="G211" s="371"/>
      <c r="H211" s="371"/>
      <c r="I211" s="371"/>
      <c r="J211" s="371"/>
      <c r="K211" s="371"/>
      <c r="L211" s="270">
        <v>4987.09</v>
      </c>
      <c r="M211" s="271"/>
      <c r="N211" s="272"/>
      <c r="O211" s="196"/>
      <c r="P211" s="196"/>
      <c r="Q211" s="196"/>
      <c r="R211" s="196"/>
      <c r="S211" s="196"/>
      <c r="T211" s="196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236"/>
      <c r="AF211" s="244"/>
      <c r="AG211" s="196"/>
      <c r="AH211" s="196"/>
      <c r="AI211" s="244"/>
      <c r="AJ211" s="198" t="s">
        <v>110</v>
      </c>
      <c r="AK211" s="244"/>
      <c r="AL211" s="244"/>
      <c r="AM211" s="289"/>
      <c r="AN211" s="297"/>
      <c r="AO211" s="196"/>
      <c r="AP211" s="196"/>
    </row>
    <row r="212" spans="1:42" ht="15" x14ac:dyDescent="0.25">
      <c r="A212" s="268"/>
      <c r="B212" s="269"/>
      <c r="C212" s="371" t="s">
        <v>111</v>
      </c>
      <c r="D212" s="371"/>
      <c r="E212" s="371"/>
      <c r="F212" s="371"/>
      <c r="G212" s="371"/>
      <c r="H212" s="371"/>
      <c r="I212" s="371"/>
      <c r="J212" s="371"/>
      <c r="K212" s="371"/>
      <c r="L212" s="270">
        <v>2860.95</v>
      </c>
      <c r="M212" s="271"/>
      <c r="N212" s="272"/>
      <c r="O212" s="196"/>
      <c r="P212" s="196"/>
      <c r="Q212" s="196"/>
      <c r="R212" s="196"/>
      <c r="S212" s="196"/>
      <c r="T212" s="196"/>
      <c r="U212" s="196"/>
      <c r="V212" s="196"/>
      <c r="W212" s="196"/>
      <c r="X212" s="196"/>
      <c r="Y212" s="196"/>
      <c r="Z212" s="196"/>
      <c r="AA212" s="196"/>
      <c r="AB212" s="196"/>
      <c r="AC212" s="196"/>
      <c r="AD212" s="196"/>
      <c r="AE212" s="236"/>
      <c r="AF212" s="244"/>
      <c r="AG212" s="196"/>
      <c r="AH212" s="196"/>
      <c r="AI212" s="244"/>
      <c r="AJ212" s="198" t="s">
        <v>111</v>
      </c>
      <c r="AK212" s="244"/>
      <c r="AL212" s="244"/>
      <c r="AM212" s="289"/>
      <c r="AN212" s="297"/>
      <c r="AO212" s="196"/>
      <c r="AP212" s="196"/>
    </row>
    <row r="213" spans="1:42" ht="23.25" x14ac:dyDescent="0.25">
      <c r="A213" s="268"/>
      <c r="B213" s="275"/>
      <c r="C213" s="375" t="s">
        <v>256</v>
      </c>
      <c r="D213" s="375"/>
      <c r="E213" s="375"/>
      <c r="F213" s="375"/>
      <c r="G213" s="375"/>
      <c r="H213" s="375"/>
      <c r="I213" s="375"/>
      <c r="J213" s="375"/>
      <c r="K213" s="375"/>
      <c r="L213" s="276">
        <v>62847.92</v>
      </c>
      <c r="M213" s="277"/>
      <c r="N213" s="278"/>
      <c r="O213" s="196"/>
      <c r="P213" s="196"/>
      <c r="Q213" s="196"/>
      <c r="R213" s="196"/>
      <c r="S213" s="196"/>
      <c r="T213" s="196"/>
      <c r="U213" s="196"/>
      <c r="V213" s="196"/>
      <c r="W213" s="196"/>
      <c r="X213" s="196"/>
      <c r="Y213" s="196"/>
      <c r="Z213" s="196"/>
      <c r="AA213" s="196"/>
      <c r="AB213" s="196"/>
      <c r="AC213" s="196"/>
      <c r="AD213" s="196"/>
      <c r="AE213" s="236"/>
      <c r="AF213" s="244"/>
      <c r="AG213" s="196"/>
      <c r="AH213" s="196"/>
      <c r="AI213" s="244"/>
      <c r="AJ213" s="196"/>
      <c r="AK213" s="244" t="s">
        <v>256</v>
      </c>
      <c r="AL213" s="244"/>
      <c r="AM213" s="289"/>
      <c r="AN213" s="297"/>
      <c r="AO213" s="196"/>
      <c r="AP213" s="196"/>
    </row>
    <row r="214" spans="1:42" ht="15" x14ac:dyDescent="0.25">
      <c r="A214" s="196"/>
      <c r="B214" s="298"/>
      <c r="C214" s="298"/>
      <c r="D214" s="298"/>
      <c r="E214" s="298"/>
      <c r="F214" s="298"/>
      <c r="G214" s="298"/>
      <c r="H214" s="298"/>
      <c r="I214" s="298"/>
      <c r="J214" s="298"/>
      <c r="K214" s="298"/>
      <c r="L214" s="299"/>
      <c r="M214" s="299"/>
      <c r="N214" s="299"/>
      <c r="O214" s="196"/>
      <c r="P214" s="196"/>
      <c r="Q214" s="196"/>
      <c r="R214" s="196"/>
      <c r="S214" s="196"/>
      <c r="T214" s="196"/>
      <c r="U214" s="196"/>
      <c r="V214" s="196"/>
      <c r="W214" s="196"/>
      <c r="X214" s="196"/>
      <c r="Y214" s="196"/>
      <c r="Z214" s="196"/>
      <c r="AA214" s="196"/>
      <c r="AB214" s="196"/>
      <c r="AC214" s="196"/>
      <c r="AD214" s="196"/>
      <c r="AE214" s="196"/>
      <c r="AF214" s="196"/>
      <c r="AG214" s="196"/>
      <c r="AH214" s="196"/>
      <c r="AI214" s="196"/>
      <c r="AJ214" s="196"/>
      <c r="AK214" s="196"/>
      <c r="AL214" s="196"/>
      <c r="AM214" s="196"/>
      <c r="AN214" s="196"/>
      <c r="AO214" s="196"/>
      <c r="AP214" s="196"/>
    </row>
    <row r="215" spans="1:42" ht="15" x14ac:dyDescent="0.25">
      <c r="A215" s="263"/>
      <c r="B215" s="264"/>
      <c r="C215" s="364" t="s">
        <v>257</v>
      </c>
      <c r="D215" s="364"/>
      <c r="E215" s="364"/>
      <c r="F215" s="364"/>
      <c r="G215" s="364"/>
      <c r="H215" s="364"/>
      <c r="I215" s="364"/>
      <c r="J215" s="364"/>
      <c r="K215" s="364"/>
      <c r="L215" s="265"/>
      <c r="M215" s="266"/>
      <c r="N215" s="267"/>
      <c r="O215" s="196"/>
      <c r="P215" s="196"/>
      <c r="Q215" s="196"/>
      <c r="R215" s="196"/>
      <c r="S215" s="196"/>
      <c r="T215" s="196"/>
      <c r="U215" s="196"/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196"/>
      <c r="AF215" s="196"/>
      <c r="AG215" s="196"/>
      <c r="AH215" s="196"/>
      <c r="AI215" s="196"/>
      <c r="AJ215" s="196"/>
      <c r="AK215" s="196"/>
      <c r="AL215" s="196"/>
      <c r="AM215" s="196"/>
      <c r="AN215" s="196"/>
      <c r="AO215" s="244" t="s">
        <v>257</v>
      </c>
      <c r="AP215" s="196"/>
    </row>
    <row r="216" spans="1:42" ht="15" x14ac:dyDescent="0.25">
      <c r="A216" s="268"/>
      <c r="B216" s="269"/>
      <c r="C216" s="371" t="s">
        <v>93</v>
      </c>
      <c r="D216" s="371"/>
      <c r="E216" s="371"/>
      <c r="F216" s="371"/>
      <c r="G216" s="371"/>
      <c r="H216" s="371"/>
      <c r="I216" s="371"/>
      <c r="J216" s="371"/>
      <c r="K216" s="371"/>
      <c r="L216" s="270">
        <v>591968.29</v>
      </c>
      <c r="M216" s="271"/>
      <c r="N216" s="300">
        <v>6221680.3700000001</v>
      </c>
      <c r="O216" s="196"/>
      <c r="P216" s="196"/>
      <c r="Q216" s="196"/>
      <c r="R216" s="196"/>
      <c r="S216" s="196"/>
      <c r="T216" s="196"/>
      <c r="U216" s="196"/>
      <c r="V216" s="196"/>
      <c r="W216" s="196"/>
      <c r="X216" s="196"/>
      <c r="Y216" s="196"/>
      <c r="Z216" s="196"/>
      <c r="AA216" s="196"/>
      <c r="AB216" s="196"/>
      <c r="AC216" s="196"/>
      <c r="AD216" s="196"/>
      <c r="AE216" s="196"/>
      <c r="AF216" s="196"/>
      <c r="AG216" s="196"/>
      <c r="AH216" s="196"/>
      <c r="AI216" s="196"/>
      <c r="AJ216" s="196"/>
      <c r="AK216" s="196"/>
      <c r="AL216" s="196"/>
      <c r="AM216" s="196"/>
      <c r="AN216" s="196"/>
      <c r="AO216" s="244"/>
      <c r="AP216" s="198" t="s">
        <v>93</v>
      </c>
    </row>
    <row r="217" spans="1:42" ht="15" x14ac:dyDescent="0.25">
      <c r="A217" s="268"/>
      <c r="B217" s="269"/>
      <c r="C217" s="371" t="s">
        <v>94</v>
      </c>
      <c r="D217" s="371"/>
      <c r="E217" s="371"/>
      <c r="F217" s="371"/>
      <c r="G217" s="371"/>
      <c r="H217" s="371"/>
      <c r="I217" s="371"/>
      <c r="J217" s="371"/>
      <c r="K217" s="371"/>
      <c r="L217" s="273"/>
      <c r="M217" s="271"/>
      <c r="N217" s="272"/>
      <c r="O217" s="196"/>
      <c r="P217" s="196"/>
      <c r="Q217" s="196"/>
      <c r="R217" s="196"/>
      <c r="S217" s="196"/>
      <c r="T217" s="196"/>
      <c r="U217" s="196"/>
      <c r="V217" s="196"/>
      <c r="W217" s="196"/>
      <c r="X217" s="196"/>
      <c r="Y217" s="196"/>
      <c r="Z217" s="196"/>
      <c r="AA217" s="196"/>
      <c r="AB217" s="196"/>
      <c r="AC217" s="196"/>
      <c r="AD217" s="196"/>
      <c r="AE217" s="196"/>
      <c r="AF217" s="196"/>
      <c r="AG217" s="196"/>
      <c r="AH217" s="196"/>
      <c r="AI217" s="196"/>
      <c r="AJ217" s="196"/>
      <c r="AK217" s="196"/>
      <c r="AL217" s="196"/>
      <c r="AM217" s="196"/>
      <c r="AN217" s="196"/>
      <c r="AO217" s="244"/>
      <c r="AP217" s="198" t="s">
        <v>94</v>
      </c>
    </row>
    <row r="218" spans="1:42" ht="15" x14ac:dyDescent="0.25">
      <c r="A218" s="268"/>
      <c r="B218" s="269"/>
      <c r="C218" s="371" t="s">
        <v>95</v>
      </c>
      <c r="D218" s="371"/>
      <c r="E218" s="371"/>
      <c r="F218" s="371"/>
      <c r="G218" s="371"/>
      <c r="H218" s="371"/>
      <c r="I218" s="371"/>
      <c r="J218" s="371"/>
      <c r="K218" s="371"/>
      <c r="L218" s="270">
        <v>18631.86</v>
      </c>
      <c r="M218" s="271"/>
      <c r="N218" s="300">
        <v>476044.02</v>
      </c>
      <c r="O218" s="196"/>
      <c r="P218" s="196"/>
      <c r="Q218" s="196"/>
      <c r="R218" s="196"/>
      <c r="S218" s="196"/>
      <c r="T218" s="196"/>
      <c r="U218" s="196"/>
      <c r="V218" s="196"/>
      <c r="W218" s="196"/>
      <c r="X218" s="196"/>
      <c r="Y218" s="196"/>
      <c r="Z218" s="196"/>
      <c r="AA218" s="196"/>
      <c r="AB218" s="196"/>
      <c r="AC218" s="196"/>
      <c r="AD218" s="196"/>
      <c r="AE218" s="196"/>
      <c r="AF218" s="196"/>
      <c r="AG218" s="196"/>
      <c r="AH218" s="196"/>
      <c r="AI218" s="196"/>
      <c r="AJ218" s="196"/>
      <c r="AK218" s="196"/>
      <c r="AL218" s="196"/>
      <c r="AM218" s="196"/>
      <c r="AN218" s="196"/>
      <c r="AO218" s="244"/>
      <c r="AP218" s="198" t="s">
        <v>95</v>
      </c>
    </row>
    <row r="219" spans="1:42" ht="15" x14ac:dyDescent="0.25">
      <c r="A219" s="268"/>
      <c r="B219" s="269"/>
      <c r="C219" s="371" t="s">
        <v>96</v>
      </c>
      <c r="D219" s="371"/>
      <c r="E219" s="371"/>
      <c r="F219" s="371"/>
      <c r="G219" s="371"/>
      <c r="H219" s="371"/>
      <c r="I219" s="371"/>
      <c r="J219" s="371"/>
      <c r="K219" s="371"/>
      <c r="L219" s="270">
        <v>316859.02</v>
      </c>
      <c r="M219" s="271"/>
      <c r="N219" s="300">
        <v>3650215.91</v>
      </c>
      <c r="O219" s="196"/>
      <c r="P219" s="196"/>
      <c r="Q219" s="196"/>
      <c r="R219" s="196"/>
      <c r="S219" s="196"/>
      <c r="T219" s="196"/>
      <c r="U219" s="196"/>
      <c r="V219" s="196"/>
      <c r="W219" s="196"/>
      <c r="X219" s="196"/>
      <c r="Y219" s="196"/>
      <c r="Z219" s="196"/>
      <c r="AA219" s="196"/>
      <c r="AB219" s="196"/>
      <c r="AC219" s="196"/>
      <c r="AD219" s="196"/>
      <c r="AE219" s="196"/>
      <c r="AF219" s="196"/>
      <c r="AG219" s="196"/>
      <c r="AH219" s="196"/>
      <c r="AI219" s="196"/>
      <c r="AJ219" s="196"/>
      <c r="AK219" s="196"/>
      <c r="AL219" s="196"/>
      <c r="AM219" s="196"/>
      <c r="AN219" s="196"/>
      <c r="AO219" s="244"/>
      <c r="AP219" s="198" t="s">
        <v>96</v>
      </c>
    </row>
    <row r="220" spans="1:42" ht="15" x14ac:dyDescent="0.25">
      <c r="A220" s="268"/>
      <c r="B220" s="269"/>
      <c r="C220" s="371" t="s">
        <v>97</v>
      </c>
      <c r="D220" s="371"/>
      <c r="E220" s="371"/>
      <c r="F220" s="371"/>
      <c r="G220" s="371"/>
      <c r="H220" s="371"/>
      <c r="I220" s="371"/>
      <c r="J220" s="371"/>
      <c r="K220" s="371"/>
      <c r="L220" s="270">
        <v>22517.48</v>
      </c>
      <c r="M220" s="271"/>
      <c r="N220" s="300">
        <v>575321.64</v>
      </c>
      <c r="O220" s="196"/>
      <c r="P220" s="196"/>
      <c r="Q220" s="196"/>
      <c r="R220" s="196"/>
      <c r="S220" s="196"/>
      <c r="T220" s="196"/>
      <c r="U220" s="196"/>
      <c r="V220" s="196"/>
      <c r="W220" s="196"/>
      <c r="X220" s="196"/>
      <c r="Y220" s="196"/>
      <c r="Z220" s="196"/>
      <c r="AA220" s="196"/>
      <c r="AB220" s="196"/>
      <c r="AC220" s="196"/>
      <c r="AD220" s="196"/>
      <c r="AE220" s="196"/>
      <c r="AF220" s="196"/>
      <c r="AG220" s="196"/>
      <c r="AH220" s="196"/>
      <c r="AI220" s="196"/>
      <c r="AJ220" s="196"/>
      <c r="AK220" s="196"/>
      <c r="AL220" s="196"/>
      <c r="AM220" s="196"/>
      <c r="AN220" s="196"/>
      <c r="AO220" s="244"/>
      <c r="AP220" s="198" t="s">
        <v>97</v>
      </c>
    </row>
    <row r="221" spans="1:42" ht="15" x14ac:dyDescent="0.25">
      <c r="A221" s="268"/>
      <c r="B221" s="269"/>
      <c r="C221" s="371" t="s">
        <v>98</v>
      </c>
      <c r="D221" s="371"/>
      <c r="E221" s="371"/>
      <c r="F221" s="371"/>
      <c r="G221" s="371"/>
      <c r="H221" s="371"/>
      <c r="I221" s="371"/>
      <c r="J221" s="371"/>
      <c r="K221" s="371"/>
      <c r="L221" s="270">
        <v>256477.41</v>
      </c>
      <c r="M221" s="271"/>
      <c r="N221" s="300">
        <v>2095420.44</v>
      </c>
      <c r="O221" s="196"/>
      <c r="P221" s="196"/>
      <c r="Q221" s="196"/>
      <c r="R221" s="196"/>
      <c r="S221" s="196"/>
      <c r="T221" s="196"/>
      <c r="U221" s="196"/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6"/>
      <c r="AF221" s="196"/>
      <c r="AG221" s="196"/>
      <c r="AH221" s="196"/>
      <c r="AI221" s="196"/>
      <c r="AJ221" s="196"/>
      <c r="AK221" s="196"/>
      <c r="AL221" s="196"/>
      <c r="AM221" s="196"/>
      <c r="AN221" s="196"/>
      <c r="AO221" s="244"/>
      <c r="AP221" s="198" t="s">
        <v>98</v>
      </c>
    </row>
    <row r="222" spans="1:42" ht="15" x14ac:dyDescent="0.25">
      <c r="A222" s="268"/>
      <c r="B222" s="269"/>
      <c r="C222" s="371" t="s">
        <v>99</v>
      </c>
      <c r="D222" s="371"/>
      <c r="E222" s="371"/>
      <c r="F222" s="371"/>
      <c r="G222" s="371"/>
      <c r="H222" s="371"/>
      <c r="I222" s="371"/>
      <c r="J222" s="371"/>
      <c r="K222" s="371"/>
      <c r="L222" s="270">
        <v>661748.42000000004</v>
      </c>
      <c r="M222" s="271"/>
      <c r="N222" s="300">
        <v>8004562.29</v>
      </c>
      <c r="O222" s="196"/>
      <c r="P222" s="196"/>
      <c r="Q222" s="196"/>
      <c r="R222" s="196"/>
      <c r="S222" s="196"/>
      <c r="T222" s="196"/>
      <c r="U222" s="196"/>
      <c r="V222" s="196"/>
      <c r="W222" s="196"/>
      <c r="X222" s="196"/>
      <c r="Y222" s="196"/>
      <c r="Z222" s="196"/>
      <c r="AA222" s="196"/>
      <c r="AB222" s="196"/>
      <c r="AC222" s="196"/>
      <c r="AD222" s="196"/>
      <c r="AE222" s="196"/>
      <c r="AF222" s="196"/>
      <c r="AG222" s="196"/>
      <c r="AH222" s="196"/>
      <c r="AI222" s="196"/>
      <c r="AJ222" s="196"/>
      <c r="AK222" s="196"/>
      <c r="AL222" s="196"/>
      <c r="AM222" s="196"/>
      <c r="AN222" s="196"/>
      <c r="AO222" s="244"/>
      <c r="AP222" s="198" t="s">
        <v>99</v>
      </c>
    </row>
    <row r="223" spans="1:42" ht="15" x14ac:dyDescent="0.25">
      <c r="A223" s="268"/>
      <c r="B223" s="269"/>
      <c r="C223" s="371" t="s">
        <v>100</v>
      </c>
      <c r="D223" s="371"/>
      <c r="E223" s="371"/>
      <c r="F223" s="371"/>
      <c r="G223" s="371"/>
      <c r="H223" s="371"/>
      <c r="I223" s="371"/>
      <c r="J223" s="371"/>
      <c r="K223" s="371"/>
      <c r="L223" s="270">
        <v>649493.89</v>
      </c>
      <c r="M223" s="271"/>
      <c r="N223" s="300">
        <v>7863390.0999999996</v>
      </c>
      <c r="O223" s="196"/>
      <c r="P223" s="196"/>
      <c r="Q223" s="196"/>
      <c r="R223" s="196"/>
      <c r="S223" s="196"/>
      <c r="T223" s="196"/>
      <c r="U223" s="196"/>
      <c r="V223" s="196"/>
      <c r="W223" s="196"/>
      <c r="X223" s="196"/>
      <c r="Y223" s="196"/>
      <c r="Z223" s="196"/>
      <c r="AA223" s="196"/>
      <c r="AB223" s="196"/>
      <c r="AC223" s="196"/>
      <c r="AD223" s="196"/>
      <c r="AE223" s="196"/>
      <c r="AF223" s="196"/>
      <c r="AG223" s="196"/>
      <c r="AH223" s="196"/>
      <c r="AI223" s="196"/>
      <c r="AJ223" s="196"/>
      <c r="AK223" s="196"/>
      <c r="AL223" s="196"/>
      <c r="AM223" s="196"/>
      <c r="AN223" s="196"/>
      <c r="AO223" s="244"/>
      <c r="AP223" s="198" t="s">
        <v>100</v>
      </c>
    </row>
    <row r="224" spans="1:42" ht="15" x14ac:dyDescent="0.25">
      <c r="A224" s="268"/>
      <c r="B224" s="269"/>
      <c r="C224" s="371" t="s">
        <v>101</v>
      </c>
      <c r="D224" s="371"/>
      <c r="E224" s="371"/>
      <c r="F224" s="371"/>
      <c r="G224" s="371"/>
      <c r="H224" s="371"/>
      <c r="I224" s="371"/>
      <c r="J224" s="371"/>
      <c r="K224" s="371"/>
      <c r="L224" s="273"/>
      <c r="M224" s="271"/>
      <c r="N224" s="272"/>
      <c r="O224" s="196"/>
      <c r="P224" s="196"/>
      <c r="Q224" s="196"/>
      <c r="R224" s="196"/>
      <c r="S224" s="196"/>
      <c r="T224" s="196"/>
      <c r="U224" s="196"/>
      <c r="V224" s="196"/>
      <c r="W224" s="196"/>
      <c r="X224" s="196"/>
      <c r="Y224" s="196"/>
      <c r="Z224" s="196"/>
      <c r="AA224" s="196"/>
      <c r="AB224" s="196"/>
      <c r="AC224" s="196"/>
      <c r="AD224" s="196"/>
      <c r="AE224" s="196"/>
      <c r="AF224" s="196"/>
      <c r="AG224" s="196"/>
      <c r="AH224" s="196"/>
      <c r="AI224" s="196"/>
      <c r="AJ224" s="196"/>
      <c r="AK224" s="196"/>
      <c r="AL224" s="196"/>
      <c r="AM224" s="196"/>
      <c r="AN224" s="196"/>
      <c r="AO224" s="244"/>
      <c r="AP224" s="198" t="s">
        <v>101</v>
      </c>
    </row>
    <row r="225" spans="1:43" ht="15" x14ac:dyDescent="0.25">
      <c r="A225" s="268"/>
      <c r="B225" s="269"/>
      <c r="C225" s="371" t="s">
        <v>102</v>
      </c>
      <c r="D225" s="371"/>
      <c r="E225" s="371"/>
      <c r="F225" s="371"/>
      <c r="G225" s="371"/>
      <c r="H225" s="371"/>
      <c r="I225" s="371"/>
      <c r="J225" s="371"/>
      <c r="K225" s="371"/>
      <c r="L225" s="270">
        <v>18631.86</v>
      </c>
      <c r="M225" s="271"/>
      <c r="N225" s="300">
        <v>476044.02</v>
      </c>
      <c r="O225" s="196"/>
      <c r="P225" s="196"/>
      <c r="Q225" s="196"/>
      <c r="R225" s="196"/>
      <c r="S225" s="196"/>
      <c r="T225" s="196"/>
      <c r="U225" s="196"/>
      <c r="V225" s="196"/>
      <c r="W225" s="196"/>
      <c r="X225" s="196"/>
      <c r="Y225" s="196"/>
      <c r="Z225" s="196"/>
      <c r="AA225" s="196"/>
      <c r="AB225" s="196"/>
      <c r="AC225" s="196"/>
      <c r="AD225" s="196"/>
      <c r="AE225" s="196"/>
      <c r="AF225" s="196"/>
      <c r="AG225" s="196"/>
      <c r="AH225" s="196"/>
      <c r="AI225" s="196"/>
      <c r="AJ225" s="196"/>
      <c r="AK225" s="196"/>
      <c r="AL225" s="196"/>
      <c r="AM225" s="196"/>
      <c r="AN225" s="196"/>
      <c r="AO225" s="244"/>
      <c r="AP225" s="198" t="s">
        <v>102</v>
      </c>
      <c r="AQ225" s="196"/>
    </row>
    <row r="226" spans="1:43" ht="45" x14ac:dyDescent="0.25">
      <c r="A226" s="268"/>
      <c r="B226" s="269" t="s">
        <v>258</v>
      </c>
      <c r="C226" s="371" t="s">
        <v>103</v>
      </c>
      <c r="D226" s="371"/>
      <c r="E226" s="371"/>
      <c r="F226" s="371"/>
      <c r="G226" s="371"/>
      <c r="H226" s="371"/>
      <c r="I226" s="371"/>
      <c r="J226" s="371"/>
      <c r="K226" s="371"/>
      <c r="L226" s="270">
        <v>304604.49</v>
      </c>
      <c r="M226" s="301">
        <v>11.52</v>
      </c>
      <c r="N226" s="300">
        <v>3509043.72</v>
      </c>
      <c r="O226" s="196"/>
      <c r="P226" s="196"/>
      <c r="Q226" s="196"/>
      <c r="R226" s="196"/>
      <c r="S226" s="196"/>
      <c r="T226" s="196"/>
      <c r="U226" s="196"/>
      <c r="V226" s="196"/>
      <c r="W226" s="196"/>
      <c r="X226" s="196"/>
      <c r="Y226" s="196"/>
      <c r="Z226" s="196"/>
      <c r="AA226" s="196"/>
      <c r="AB226" s="196"/>
      <c r="AC226" s="196"/>
      <c r="AD226" s="196"/>
      <c r="AE226" s="196"/>
      <c r="AF226" s="196"/>
      <c r="AG226" s="196"/>
      <c r="AH226" s="196"/>
      <c r="AI226" s="196"/>
      <c r="AJ226" s="196"/>
      <c r="AK226" s="196"/>
      <c r="AL226" s="196"/>
      <c r="AM226" s="196"/>
      <c r="AN226" s="196"/>
      <c r="AO226" s="244"/>
      <c r="AP226" s="198" t="s">
        <v>103</v>
      </c>
      <c r="AQ226" s="196"/>
    </row>
    <row r="227" spans="1:43" ht="15" x14ac:dyDescent="0.25">
      <c r="A227" s="268"/>
      <c r="B227" s="269"/>
      <c r="C227" s="371" t="s">
        <v>104</v>
      </c>
      <c r="D227" s="371"/>
      <c r="E227" s="371"/>
      <c r="F227" s="371"/>
      <c r="G227" s="371"/>
      <c r="H227" s="371"/>
      <c r="I227" s="371"/>
      <c r="J227" s="371"/>
      <c r="K227" s="371"/>
      <c r="L227" s="270">
        <v>22517.48</v>
      </c>
      <c r="M227" s="271"/>
      <c r="N227" s="300">
        <v>575321.64</v>
      </c>
      <c r="O227" s="196"/>
      <c r="P227" s="196"/>
      <c r="Q227" s="196"/>
      <c r="R227" s="196"/>
      <c r="S227" s="196"/>
      <c r="T227" s="196"/>
      <c r="U227" s="196"/>
      <c r="V227" s="196"/>
      <c r="W227" s="196"/>
      <c r="X227" s="196"/>
      <c r="Y227" s="196"/>
      <c r="Z227" s="196"/>
      <c r="AA227" s="196"/>
      <c r="AB227" s="196"/>
      <c r="AC227" s="196"/>
      <c r="AD227" s="196"/>
      <c r="AE227" s="196"/>
      <c r="AF227" s="196"/>
      <c r="AG227" s="196"/>
      <c r="AH227" s="196"/>
      <c r="AI227" s="196"/>
      <c r="AJ227" s="196"/>
      <c r="AK227" s="196"/>
      <c r="AL227" s="196"/>
      <c r="AM227" s="196"/>
      <c r="AN227" s="196"/>
      <c r="AO227" s="244"/>
      <c r="AP227" s="198" t="s">
        <v>104</v>
      </c>
      <c r="AQ227" s="196"/>
    </row>
    <row r="228" spans="1:43" ht="45" x14ac:dyDescent="0.25">
      <c r="A228" s="268"/>
      <c r="B228" s="269" t="s">
        <v>258</v>
      </c>
      <c r="C228" s="371" t="s">
        <v>105</v>
      </c>
      <c r="D228" s="371"/>
      <c r="E228" s="371"/>
      <c r="F228" s="371"/>
      <c r="G228" s="371"/>
      <c r="H228" s="371"/>
      <c r="I228" s="371"/>
      <c r="J228" s="371"/>
      <c r="K228" s="371"/>
      <c r="L228" s="270">
        <v>256477.41</v>
      </c>
      <c r="M228" s="301">
        <v>8.17</v>
      </c>
      <c r="N228" s="300">
        <v>2095420.44</v>
      </c>
      <c r="O228" s="196"/>
      <c r="P228" s="196"/>
      <c r="Q228" s="196"/>
      <c r="R228" s="196"/>
      <c r="S228" s="196"/>
      <c r="T228" s="196"/>
      <c r="U228" s="196"/>
      <c r="V228" s="196"/>
      <c r="W228" s="196"/>
      <c r="X228" s="196"/>
      <c r="Y228" s="196"/>
      <c r="Z228" s="196"/>
      <c r="AA228" s="196"/>
      <c r="AB228" s="196"/>
      <c r="AC228" s="196"/>
      <c r="AD228" s="196"/>
      <c r="AE228" s="196"/>
      <c r="AF228" s="196"/>
      <c r="AG228" s="196"/>
      <c r="AH228" s="196"/>
      <c r="AI228" s="196"/>
      <c r="AJ228" s="196"/>
      <c r="AK228" s="196"/>
      <c r="AL228" s="196"/>
      <c r="AM228" s="196"/>
      <c r="AN228" s="196"/>
      <c r="AO228" s="244"/>
      <c r="AP228" s="198" t="s">
        <v>105</v>
      </c>
      <c r="AQ228" s="196"/>
    </row>
    <row r="229" spans="1:43" ht="15" x14ac:dyDescent="0.25">
      <c r="A229" s="268"/>
      <c r="B229" s="269"/>
      <c r="C229" s="371" t="s">
        <v>106</v>
      </c>
      <c r="D229" s="371"/>
      <c r="E229" s="371"/>
      <c r="F229" s="371"/>
      <c r="G229" s="371"/>
      <c r="H229" s="371"/>
      <c r="I229" s="371"/>
      <c r="J229" s="371"/>
      <c r="K229" s="371"/>
      <c r="L229" s="270">
        <v>45147.56</v>
      </c>
      <c r="M229" s="271"/>
      <c r="N229" s="300">
        <v>1153520.18</v>
      </c>
      <c r="O229" s="196"/>
      <c r="P229" s="196"/>
      <c r="Q229" s="196"/>
      <c r="R229" s="196"/>
      <c r="S229" s="196"/>
      <c r="T229" s="196"/>
      <c r="U229" s="196"/>
      <c r="V229" s="196"/>
      <c r="W229" s="196"/>
      <c r="X229" s="196"/>
      <c r="Y229" s="196"/>
      <c r="Z229" s="196"/>
      <c r="AA229" s="196"/>
      <c r="AB229" s="196"/>
      <c r="AC229" s="196"/>
      <c r="AD229" s="196"/>
      <c r="AE229" s="196"/>
      <c r="AF229" s="196"/>
      <c r="AG229" s="196"/>
      <c r="AH229" s="196"/>
      <c r="AI229" s="196"/>
      <c r="AJ229" s="196"/>
      <c r="AK229" s="196"/>
      <c r="AL229" s="196"/>
      <c r="AM229" s="196"/>
      <c r="AN229" s="196"/>
      <c r="AO229" s="244"/>
      <c r="AP229" s="198" t="s">
        <v>106</v>
      </c>
      <c r="AQ229" s="196"/>
    </row>
    <row r="230" spans="1:43" ht="15" x14ac:dyDescent="0.25">
      <c r="A230" s="268"/>
      <c r="B230" s="269"/>
      <c r="C230" s="371" t="s">
        <v>107</v>
      </c>
      <c r="D230" s="371"/>
      <c r="E230" s="371"/>
      <c r="F230" s="371"/>
      <c r="G230" s="371"/>
      <c r="H230" s="371"/>
      <c r="I230" s="371"/>
      <c r="J230" s="371"/>
      <c r="K230" s="371"/>
      <c r="L230" s="270">
        <v>24632.57</v>
      </c>
      <c r="M230" s="271"/>
      <c r="N230" s="300">
        <v>629361.74</v>
      </c>
      <c r="O230" s="196"/>
      <c r="P230" s="196"/>
      <c r="Q230" s="196"/>
      <c r="R230" s="196"/>
      <c r="S230" s="196"/>
      <c r="T230" s="196"/>
      <c r="U230" s="196"/>
      <c r="V230" s="196"/>
      <c r="W230" s="196"/>
      <c r="X230" s="196"/>
      <c r="Y230" s="196"/>
      <c r="Z230" s="196"/>
      <c r="AA230" s="196"/>
      <c r="AB230" s="196"/>
      <c r="AC230" s="196"/>
      <c r="AD230" s="196"/>
      <c r="AE230" s="196"/>
      <c r="AF230" s="196"/>
      <c r="AG230" s="196"/>
      <c r="AH230" s="196"/>
      <c r="AI230" s="196"/>
      <c r="AJ230" s="196"/>
      <c r="AK230" s="196"/>
      <c r="AL230" s="196"/>
      <c r="AM230" s="196"/>
      <c r="AN230" s="196"/>
      <c r="AO230" s="244"/>
      <c r="AP230" s="198" t="s">
        <v>107</v>
      </c>
      <c r="AQ230" s="196"/>
    </row>
    <row r="231" spans="1:43" ht="45" x14ac:dyDescent="0.25">
      <c r="A231" s="268"/>
      <c r="B231" s="269" t="s">
        <v>258</v>
      </c>
      <c r="C231" s="371" t="s">
        <v>108</v>
      </c>
      <c r="D231" s="371"/>
      <c r="E231" s="371"/>
      <c r="F231" s="371"/>
      <c r="G231" s="371"/>
      <c r="H231" s="371"/>
      <c r="I231" s="371"/>
      <c r="J231" s="371"/>
      <c r="K231" s="371"/>
      <c r="L231" s="270">
        <v>12254.53</v>
      </c>
      <c r="M231" s="301">
        <v>11.52</v>
      </c>
      <c r="N231" s="300">
        <v>141172.19</v>
      </c>
      <c r="O231" s="196"/>
      <c r="P231" s="196"/>
      <c r="Q231" s="196"/>
      <c r="R231" s="196"/>
      <c r="S231" s="196"/>
      <c r="T231" s="196"/>
      <c r="U231" s="196"/>
      <c r="V231" s="196"/>
      <c r="W231" s="196"/>
      <c r="X231" s="196"/>
      <c r="Y231" s="196"/>
      <c r="Z231" s="196"/>
      <c r="AA231" s="196"/>
      <c r="AB231" s="196"/>
      <c r="AC231" s="196"/>
      <c r="AD231" s="196"/>
      <c r="AE231" s="196"/>
      <c r="AF231" s="196"/>
      <c r="AG231" s="196"/>
      <c r="AH231" s="196"/>
      <c r="AI231" s="196"/>
      <c r="AJ231" s="196"/>
      <c r="AK231" s="196"/>
      <c r="AL231" s="196"/>
      <c r="AM231" s="196"/>
      <c r="AN231" s="196"/>
      <c r="AO231" s="244"/>
      <c r="AP231" s="198" t="s">
        <v>108</v>
      </c>
      <c r="AQ231" s="196"/>
    </row>
    <row r="232" spans="1:43" ht="15" x14ac:dyDescent="0.25">
      <c r="A232" s="268"/>
      <c r="B232" s="269"/>
      <c r="C232" s="371" t="s">
        <v>109</v>
      </c>
      <c r="D232" s="371"/>
      <c r="E232" s="371"/>
      <c r="F232" s="371"/>
      <c r="G232" s="371"/>
      <c r="H232" s="371"/>
      <c r="I232" s="371"/>
      <c r="J232" s="371"/>
      <c r="K232" s="371"/>
      <c r="L232" s="270">
        <v>41149.339999999997</v>
      </c>
      <c r="M232" s="271"/>
      <c r="N232" s="300">
        <v>1051365.6599999999</v>
      </c>
      <c r="O232" s="196"/>
      <c r="P232" s="196"/>
      <c r="Q232" s="196"/>
      <c r="R232" s="196"/>
      <c r="S232" s="196"/>
      <c r="T232" s="196"/>
      <c r="U232" s="196"/>
      <c r="V232" s="196"/>
      <c r="W232" s="196"/>
      <c r="X232" s="196"/>
      <c r="Y232" s="196"/>
      <c r="Z232" s="196"/>
      <c r="AA232" s="196"/>
      <c r="AB232" s="196"/>
      <c r="AC232" s="196"/>
      <c r="AD232" s="196"/>
      <c r="AE232" s="196"/>
      <c r="AF232" s="196"/>
      <c r="AG232" s="196"/>
      <c r="AH232" s="196"/>
      <c r="AI232" s="196"/>
      <c r="AJ232" s="196"/>
      <c r="AK232" s="196"/>
      <c r="AL232" s="196"/>
      <c r="AM232" s="196"/>
      <c r="AN232" s="196"/>
      <c r="AO232" s="244"/>
      <c r="AP232" s="198" t="s">
        <v>109</v>
      </c>
      <c r="AQ232" s="196"/>
    </row>
    <row r="233" spans="1:43" ht="15" x14ac:dyDescent="0.25">
      <c r="A233" s="268"/>
      <c r="B233" s="269"/>
      <c r="C233" s="371" t="s">
        <v>110</v>
      </c>
      <c r="D233" s="371"/>
      <c r="E233" s="371"/>
      <c r="F233" s="371"/>
      <c r="G233" s="371"/>
      <c r="H233" s="371"/>
      <c r="I233" s="371"/>
      <c r="J233" s="371"/>
      <c r="K233" s="371"/>
      <c r="L233" s="270">
        <v>45147.56</v>
      </c>
      <c r="M233" s="271"/>
      <c r="N233" s="300">
        <v>1153520.18</v>
      </c>
      <c r="O233" s="196"/>
      <c r="P233" s="196"/>
      <c r="Q233" s="196"/>
      <c r="R233" s="196"/>
      <c r="S233" s="196"/>
      <c r="T233" s="196"/>
      <c r="U233" s="196"/>
      <c r="V233" s="196"/>
      <c r="W233" s="196"/>
      <c r="X233" s="196"/>
      <c r="Y233" s="196"/>
      <c r="Z233" s="196"/>
      <c r="AA233" s="196"/>
      <c r="AB233" s="196"/>
      <c r="AC233" s="196"/>
      <c r="AD233" s="196"/>
      <c r="AE233" s="196"/>
      <c r="AF233" s="196"/>
      <c r="AG233" s="196"/>
      <c r="AH233" s="196"/>
      <c r="AI233" s="196"/>
      <c r="AJ233" s="196"/>
      <c r="AK233" s="196"/>
      <c r="AL233" s="196"/>
      <c r="AM233" s="196"/>
      <c r="AN233" s="196"/>
      <c r="AO233" s="244"/>
      <c r="AP233" s="198" t="s">
        <v>110</v>
      </c>
      <c r="AQ233" s="196"/>
    </row>
    <row r="234" spans="1:43" ht="15" x14ac:dyDescent="0.25">
      <c r="A234" s="268"/>
      <c r="B234" s="269"/>
      <c r="C234" s="371" t="s">
        <v>111</v>
      </c>
      <c r="D234" s="371"/>
      <c r="E234" s="371"/>
      <c r="F234" s="371"/>
      <c r="G234" s="371"/>
      <c r="H234" s="371"/>
      <c r="I234" s="371"/>
      <c r="J234" s="371"/>
      <c r="K234" s="371"/>
      <c r="L234" s="270">
        <v>24632.57</v>
      </c>
      <c r="M234" s="271"/>
      <c r="N234" s="300">
        <v>629361.74</v>
      </c>
      <c r="O234" s="196"/>
      <c r="P234" s="196"/>
      <c r="Q234" s="196"/>
      <c r="R234" s="196"/>
      <c r="S234" s="196"/>
      <c r="T234" s="196"/>
      <c r="U234" s="196"/>
      <c r="V234" s="196"/>
      <c r="W234" s="196"/>
      <c r="X234" s="196"/>
      <c r="Y234" s="196"/>
      <c r="Z234" s="196"/>
      <c r="AA234" s="196"/>
      <c r="AB234" s="196"/>
      <c r="AC234" s="196"/>
      <c r="AD234" s="196"/>
      <c r="AE234" s="196"/>
      <c r="AF234" s="196"/>
      <c r="AG234" s="196"/>
      <c r="AH234" s="196"/>
      <c r="AI234" s="196"/>
      <c r="AJ234" s="196"/>
      <c r="AK234" s="196"/>
      <c r="AL234" s="196"/>
      <c r="AM234" s="196"/>
      <c r="AN234" s="196"/>
      <c r="AO234" s="244"/>
      <c r="AP234" s="198" t="s">
        <v>111</v>
      </c>
      <c r="AQ234" s="196"/>
    </row>
    <row r="235" spans="1:43" ht="15" x14ac:dyDescent="0.25">
      <c r="A235" s="268"/>
      <c r="B235" s="275"/>
      <c r="C235" s="375" t="s">
        <v>259</v>
      </c>
      <c r="D235" s="375"/>
      <c r="E235" s="375"/>
      <c r="F235" s="375"/>
      <c r="G235" s="375"/>
      <c r="H235" s="375"/>
      <c r="I235" s="375"/>
      <c r="J235" s="375"/>
      <c r="K235" s="375"/>
      <c r="L235" s="276">
        <v>661748.42000000004</v>
      </c>
      <c r="M235" s="277"/>
      <c r="N235" s="302">
        <v>8004562.29</v>
      </c>
      <c r="O235" s="196"/>
      <c r="P235" s="196"/>
      <c r="Q235" s="196"/>
      <c r="R235" s="196"/>
      <c r="S235" s="196"/>
      <c r="T235" s="196"/>
      <c r="U235" s="196"/>
      <c r="V235" s="196"/>
      <c r="W235" s="196"/>
      <c r="X235" s="196"/>
      <c r="Y235" s="196"/>
      <c r="Z235" s="196"/>
      <c r="AA235" s="196"/>
      <c r="AB235" s="196"/>
      <c r="AC235" s="196"/>
      <c r="AD235" s="196"/>
      <c r="AE235" s="196"/>
      <c r="AF235" s="196"/>
      <c r="AG235" s="196"/>
      <c r="AH235" s="196"/>
      <c r="AI235" s="196"/>
      <c r="AJ235" s="196"/>
      <c r="AK235" s="196"/>
      <c r="AL235" s="196"/>
      <c r="AM235" s="196"/>
      <c r="AN235" s="196"/>
      <c r="AO235" s="244"/>
      <c r="AP235" s="196"/>
      <c r="AQ235" s="244" t="s">
        <v>259</v>
      </c>
    </row>
    <row r="236" spans="1:43" ht="15" x14ac:dyDescent="0.25">
      <c r="A236" s="196"/>
      <c r="B236" s="261"/>
      <c r="C236" s="259"/>
      <c r="D236" s="259"/>
      <c r="E236" s="259"/>
      <c r="F236" s="259"/>
      <c r="G236" s="259"/>
      <c r="H236" s="259"/>
      <c r="I236" s="259"/>
      <c r="J236" s="259"/>
      <c r="K236" s="259"/>
      <c r="L236" s="276"/>
      <c r="M236" s="303"/>
      <c r="N236" s="304"/>
      <c r="O236" s="196"/>
      <c r="P236" s="196"/>
      <c r="Q236" s="196"/>
      <c r="R236" s="196"/>
      <c r="S236" s="196"/>
      <c r="T236" s="196"/>
      <c r="U236" s="196"/>
      <c r="V236" s="196"/>
      <c r="W236" s="196"/>
      <c r="X236" s="196"/>
      <c r="Y236" s="196"/>
      <c r="Z236" s="196"/>
      <c r="AA236" s="196"/>
      <c r="AB236" s="196"/>
      <c r="AC236" s="196"/>
      <c r="AD236" s="196"/>
      <c r="AE236" s="196"/>
      <c r="AF236" s="196"/>
      <c r="AG236" s="196"/>
      <c r="AH236" s="196"/>
      <c r="AI236" s="196"/>
      <c r="AJ236" s="196"/>
      <c r="AK236" s="196"/>
      <c r="AL236" s="196"/>
      <c r="AM236" s="196"/>
      <c r="AN236" s="196"/>
      <c r="AO236" s="196"/>
      <c r="AP236" s="196"/>
      <c r="AQ236" s="196"/>
    </row>
    <row r="237" spans="1:43" ht="15" x14ac:dyDescent="0.25">
      <c r="A237" s="305"/>
      <c r="B237" s="306"/>
      <c r="C237" s="306"/>
      <c r="D237" s="306"/>
      <c r="E237" s="306"/>
      <c r="F237" s="306"/>
      <c r="G237" s="306"/>
      <c r="H237" s="306"/>
      <c r="I237" s="306"/>
      <c r="J237" s="306"/>
      <c r="K237" s="306"/>
      <c r="L237" s="306"/>
      <c r="M237" s="306"/>
      <c r="N237" s="306"/>
      <c r="O237" s="196"/>
      <c r="P237" s="196"/>
      <c r="Q237" s="196"/>
      <c r="R237" s="196"/>
      <c r="S237" s="196"/>
      <c r="T237" s="196"/>
      <c r="U237" s="196"/>
      <c r="V237" s="196"/>
      <c r="W237" s="196"/>
      <c r="X237" s="196"/>
      <c r="Y237" s="196"/>
      <c r="Z237" s="196"/>
      <c r="AA237" s="196"/>
      <c r="AB237" s="196"/>
      <c r="AC237" s="196"/>
      <c r="AD237" s="196"/>
      <c r="AE237" s="196"/>
      <c r="AF237" s="196"/>
      <c r="AG237" s="196"/>
      <c r="AH237" s="196"/>
      <c r="AI237" s="196"/>
      <c r="AJ237" s="196"/>
      <c r="AK237" s="196"/>
      <c r="AL237" s="196"/>
      <c r="AM237" s="196"/>
      <c r="AN237" s="196"/>
      <c r="AO237" s="196"/>
      <c r="AP237" s="196"/>
      <c r="AQ237" s="196"/>
    </row>
    <row r="238" spans="1:43" ht="15" x14ac:dyDescent="0.25">
      <c r="A238" s="200"/>
      <c r="B238" s="307" t="s">
        <v>260</v>
      </c>
      <c r="C238" s="379" t="s">
        <v>261</v>
      </c>
      <c r="D238" s="379"/>
      <c r="E238" s="379"/>
      <c r="F238" s="379"/>
      <c r="G238" s="379"/>
      <c r="H238" s="379"/>
      <c r="I238" s="379"/>
      <c r="J238" s="379"/>
      <c r="K238" s="379"/>
      <c r="L238" s="379"/>
      <c r="M238" s="202"/>
      <c r="N238" s="202"/>
      <c r="O238" s="202"/>
      <c r="P238" s="202"/>
      <c r="Q238" s="202"/>
      <c r="R238" s="202"/>
      <c r="S238" s="202"/>
      <c r="T238" s="202"/>
      <c r="U238" s="202"/>
      <c r="V238" s="206"/>
      <c r="W238" s="206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/>
      <c r="AH238" s="206"/>
      <c r="AI238" s="206"/>
      <c r="AJ238" s="206"/>
      <c r="AK238" s="206"/>
      <c r="AL238" s="206"/>
      <c r="AM238" s="206"/>
      <c r="AN238" s="206"/>
      <c r="AO238" s="206"/>
      <c r="AP238" s="206"/>
      <c r="AQ238" s="206"/>
    </row>
    <row r="239" spans="1:43" ht="15" x14ac:dyDescent="0.25">
      <c r="A239" s="200"/>
      <c r="B239" s="199"/>
      <c r="C239" s="380" t="s">
        <v>262</v>
      </c>
      <c r="D239" s="380"/>
      <c r="E239" s="380"/>
      <c r="F239" s="380"/>
      <c r="G239" s="380"/>
      <c r="H239" s="380"/>
      <c r="I239" s="380"/>
      <c r="J239" s="380"/>
      <c r="K239" s="380"/>
      <c r="L239" s="380"/>
      <c r="M239" s="202"/>
      <c r="N239" s="202"/>
      <c r="O239" s="202"/>
      <c r="P239" s="202"/>
      <c r="Q239" s="202"/>
      <c r="R239" s="202"/>
      <c r="S239" s="202"/>
      <c r="T239" s="202"/>
      <c r="U239" s="202"/>
      <c r="V239" s="206"/>
      <c r="W239" s="206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/>
      <c r="AH239" s="206"/>
      <c r="AI239" s="206"/>
      <c r="AJ239" s="206"/>
      <c r="AK239" s="206"/>
      <c r="AL239" s="206"/>
      <c r="AM239" s="206"/>
      <c r="AN239" s="206"/>
      <c r="AO239" s="206"/>
      <c r="AP239" s="206"/>
      <c r="AQ239" s="206"/>
    </row>
    <row r="240" spans="1:43" ht="15" x14ac:dyDescent="0.25">
      <c r="A240" s="200"/>
      <c r="B240" s="307" t="s">
        <v>263</v>
      </c>
      <c r="C240" s="379"/>
      <c r="D240" s="379"/>
      <c r="E240" s="379"/>
      <c r="F240" s="379"/>
      <c r="G240" s="379"/>
      <c r="H240" s="379"/>
      <c r="I240" s="379"/>
      <c r="J240" s="379"/>
      <c r="K240" s="379"/>
      <c r="L240" s="379"/>
      <c r="M240" s="202"/>
      <c r="N240" s="202"/>
      <c r="O240" s="202"/>
      <c r="P240" s="202"/>
      <c r="Q240" s="202"/>
      <c r="R240" s="202"/>
      <c r="S240" s="202"/>
      <c r="T240" s="202"/>
      <c r="U240" s="202"/>
      <c r="V240" s="206"/>
      <c r="W240" s="206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/>
      <c r="AH240" s="206"/>
      <c r="AI240" s="206"/>
      <c r="AJ240" s="206"/>
      <c r="AK240" s="206"/>
      <c r="AL240" s="206"/>
      <c r="AM240" s="206"/>
      <c r="AN240" s="206"/>
      <c r="AO240" s="206"/>
      <c r="AP240" s="206"/>
      <c r="AQ240" s="206"/>
    </row>
    <row r="241" spans="1:43" ht="15" x14ac:dyDescent="0.25">
      <c r="A241" s="200"/>
      <c r="B241" s="202"/>
      <c r="C241" s="380" t="s">
        <v>262</v>
      </c>
      <c r="D241" s="380"/>
      <c r="E241" s="380"/>
      <c r="F241" s="380"/>
      <c r="G241" s="380"/>
      <c r="H241" s="380"/>
      <c r="I241" s="380"/>
      <c r="J241" s="380"/>
      <c r="K241" s="380"/>
      <c r="L241" s="380"/>
      <c r="M241" s="202"/>
      <c r="N241" s="202"/>
      <c r="O241" s="202"/>
      <c r="P241" s="202"/>
      <c r="Q241" s="202"/>
      <c r="R241" s="202"/>
      <c r="S241" s="202"/>
      <c r="T241" s="202"/>
      <c r="U241" s="202"/>
      <c r="V241" s="206"/>
      <c r="W241" s="206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/>
      <c r="AH241" s="206"/>
      <c r="AI241" s="206"/>
      <c r="AJ241" s="206"/>
      <c r="AK241" s="206"/>
      <c r="AL241" s="206"/>
      <c r="AM241" s="206"/>
      <c r="AN241" s="206"/>
      <c r="AO241" s="206"/>
      <c r="AP241" s="206"/>
      <c r="AQ241" s="206"/>
    </row>
    <row r="242" spans="1:43" ht="15" x14ac:dyDescent="0.25">
      <c r="A242" s="200"/>
      <c r="B242" s="202"/>
      <c r="C242" s="308"/>
      <c r="D242" s="308"/>
      <c r="E242" s="308"/>
      <c r="F242" s="308"/>
      <c r="G242" s="308"/>
      <c r="H242" s="308"/>
      <c r="I242" s="308"/>
      <c r="J242" s="308"/>
      <c r="K242" s="308"/>
      <c r="L242" s="308"/>
      <c r="M242" s="202"/>
      <c r="N242" s="202"/>
      <c r="O242" s="202"/>
      <c r="P242" s="202"/>
      <c r="Q242" s="202"/>
      <c r="R242" s="202"/>
      <c r="S242" s="202"/>
      <c r="T242" s="202"/>
      <c r="U242" s="202"/>
      <c r="V242" s="206"/>
      <c r="W242" s="206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/>
      <c r="AH242" s="206"/>
      <c r="AI242" s="206"/>
      <c r="AJ242" s="206"/>
      <c r="AK242" s="206"/>
      <c r="AL242" s="206"/>
      <c r="AM242" s="206"/>
      <c r="AN242" s="206"/>
      <c r="AO242" s="206"/>
      <c r="AP242" s="206"/>
      <c r="AQ242" s="206"/>
    </row>
    <row r="243" spans="1:43" ht="15" x14ac:dyDescent="0.25">
      <c r="A243" s="378" t="s">
        <v>264</v>
      </c>
      <c r="B243" s="378"/>
      <c r="C243" s="378"/>
      <c r="D243" s="378"/>
      <c r="E243" s="378"/>
      <c r="F243" s="378"/>
      <c r="G243" s="378"/>
      <c r="H243" s="378"/>
      <c r="I243" s="378"/>
      <c r="J243" s="378"/>
      <c r="K243" s="378"/>
      <c r="L243" s="378"/>
      <c r="M243" s="378"/>
      <c r="N243" s="378"/>
      <c r="O243" s="298"/>
      <c r="P243" s="298"/>
      <c r="Q243" s="196"/>
      <c r="R243" s="196"/>
      <c r="S243" s="196"/>
      <c r="T243" s="196"/>
      <c r="U243" s="196"/>
      <c r="V243" s="196"/>
      <c r="W243" s="196"/>
      <c r="X243" s="196"/>
      <c r="Y243" s="196"/>
      <c r="Z243" s="196"/>
      <c r="AA243" s="196"/>
      <c r="AB243" s="196"/>
      <c r="AC243" s="196"/>
      <c r="AD243" s="196"/>
      <c r="AE243" s="196"/>
      <c r="AF243" s="196"/>
      <c r="AG243" s="196"/>
      <c r="AH243" s="196"/>
      <c r="AI243" s="196"/>
      <c r="AJ243" s="196"/>
      <c r="AK243" s="196"/>
      <c r="AL243" s="196"/>
      <c r="AM243" s="196"/>
      <c r="AN243" s="196"/>
      <c r="AO243" s="196"/>
      <c r="AP243" s="196"/>
      <c r="AQ243" s="196"/>
    </row>
    <row r="244" spans="1:43" ht="15" x14ac:dyDescent="0.25">
      <c r="A244" s="378" t="s">
        <v>265</v>
      </c>
      <c r="B244" s="378"/>
      <c r="C244" s="378"/>
      <c r="D244" s="378"/>
      <c r="E244" s="378"/>
      <c r="F244" s="378"/>
      <c r="G244" s="378"/>
      <c r="H244" s="378"/>
      <c r="I244" s="378"/>
      <c r="J244" s="378"/>
      <c r="K244" s="378"/>
      <c r="L244" s="378"/>
      <c r="M244" s="378"/>
      <c r="N244" s="378"/>
      <c r="O244" s="298"/>
      <c r="P244" s="298"/>
      <c r="Q244" s="196"/>
      <c r="R244" s="196"/>
      <c r="S244" s="196"/>
      <c r="T244" s="196"/>
      <c r="U244" s="196"/>
      <c r="V244" s="196"/>
      <c r="W244" s="196"/>
      <c r="X244" s="196"/>
      <c r="Y244" s="196"/>
      <c r="Z244" s="196"/>
      <c r="AA244" s="196"/>
      <c r="AB244" s="196"/>
      <c r="AC244" s="196"/>
      <c r="AD244" s="196"/>
      <c r="AE244" s="196"/>
      <c r="AF244" s="196"/>
      <c r="AG244" s="196"/>
      <c r="AH244" s="196"/>
      <c r="AI244" s="196"/>
      <c r="AJ244" s="196"/>
      <c r="AK244" s="196"/>
      <c r="AL244" s="196"/>
      <c r="AM244" s="196"/>
      <c r="AN244" s="196"/>
      <c r="AO244" s="196"/>
      <c r="AP244" s="196"/>
      <c r="AQ244" s="196"/>
    </row>
    <row r="245" spans="1:43" ht="15" x14ac:dyDescent="0.25">
      <c r="A245" s="378" t="s">
        <v>266</v>
      </c>
      <c r="B245" s="378"/>
      <c r="C245" s="378"/>
      <c r="D245" s="378"/>
      <c r="E245" s="378"/>
      <c r="F245" s="378"/>
      <c r="G245" s="378"/>
      <c r="H245" s="378"/>
      <c r="I245" s="378"/>
      <c r="J245" s="378"/>
      <c r="K245" s="378"/>
      <c r="L245" s="378"/>
      <c r="M245" s="378"/>
      <c r="N245" s="378"/>
      <c r="O245" s="298"/>
      <c r="P245" s="298"/>
      <c r="Q245" s="196"/>
      <c r="R245" s="196"/>
      <c r="S245" s="196"/>
      <c r="T245" s="196"/>
      <c r="U245" s="196"/>
      <c r="V245" s="196"/>
      <c r="W245" s="196"/>
      <c r="X245" s="196"/>
      <c r="Y245" s="196"/>
      <c r="Z245" s="196"/>
      <c r="AA245" s="196"/>
      <c r="AB245" s="196"/>
      <c r="AC245" s="196"/>
      <c r="AD245" s="196"/>
      <c r="AE245" s="196"/>
      <c r="AF245" s="196"/>
      <c r="AG245" s="196"/>
      <c r="AH245" s="196"/>
      <c r="AI245" s="196"/>
      <c r="AJ245" s="196"/>
      <c r="AK245" s="196"/>
      <c r="AL245" s="196"/>
      <c r="AM245" s="196"/>
      <c r="AN245" s="196"/>
      <c r="AO245" s="196"/>
      <c r="AP245" s="196"/>
      <c r="AQ245" s="196"/>
    </row>
    <row r="246" spans="1:43" ht="15" x14ac:dyDescent="0.25">
      <c r="A246" s="196"/>
      <c r="B246" s="196"/>
      <c r="C246" s="196"/>
      <c r="D246" s="196"/>
      <c r="E246" s="196"/>
      <c r="F246" s="196"/>
      <c r="G246" s="196"/>
      <c r="H246" s="196"/>
      <c r="I246" s="196"/>
      <c r="J246" s="196"/>
      <c r="K246" s="196"/>
      <c r="L246" s="196"/>
      <c r="M246" s="196"/>
      <c r="N246" s="196"/>
      <c r="O246" s="196"/>
      <c r="P246" s="196"/>
      <c r="Q246" s="196"/>
      <c r="R246" s="196"/>
      <c r="S246" s="196"/>
      <c r="T246" s="196"/>
      <c r="U246" s="196"/>
      <c r="V246" s="196"/>
      <c r="W246" s="196"/>
      <c r="X246" s="196"/>
      <c r="Y246" s="196"/>
      <c r="Z246" s="196"/>
      <c r="AA246" s="196"/>
      <c r="AB246" s="196"/>
      <c r="AC246" s="196"/>
      <c r="AD246" s="196"/>
      <c r="AE246" s="196"/>
      <c r="AF246" s="196"/>
      <c r="AG246" s="196"/>
      <c r="AH246" s="196"/>
      <c r="AI246" s="196"/>
      <c r="AJ246" s="196"/>
      <c r="AK246" s="196"/>
      <c r="AL246" s="196"/>
      <c r="AM246" s="196"/>
      <c r="AN246" s="196"/>
      <c r="AO246" s="196"/>
      <c r="AP246" s="196"/>
      <c r="AQ246" s="196"/>
    </row>
    <row r="247" spans="1:43" ht="15" x14ac:dyDescent="0.25">
      <c r="A247" s="196"/>
      <c r="B247" s="309"/>
      <c r="C247" s="196"/>
      <c r="D247" s="309"/>
      <c r="E247" s="196"/>
      <c r="F247" s="309"/>
      <c r="G247" s="196"/>
      <c r="H247" s="196"/>
      <c r="I247" s="196"/>
      <c r="J247" s="196"/>
      <c r="K247" s="196"/>
      <c r="L247" s="196"/>
      <c r="M247" s="196"/>
      <c r="N247" s="196"/>
      <c r="O247" s="196"/>
      <c r="P247" s="196"/>
      <c r="Q247" s="196"/>
      <c r="R247" s="196"/>
      <c r="S247" s="196"/>
      <c r="T247" s="196"/>
      <c r="U247" s="196"/>
      <c r="V247" s="196"/>
      <c r="W247" s="196"/>
      <c r="X247" s="196"/>
      <c r="Y247" s="196"/>
      <c r="Z247" s="196"/>
      <c r="AA247" s="196"/>
      <c r="AB247" s="196"/>
      <c r="AC247" s="196"/>
      <c r="AD247" s="196"/>
      <c r="AE247" s="196"/>
      <c r="AF247" s="196"/>
      <c r="AG247" s="196"/>
      <c r="AH247" s="196"/>
      <c r="AI247" s="196"/>
      <c r="AJ247" s="196"/>
      <c r="AK247" s="196"/>
      <c r="AL247" s="196"/>
      <c r="AM247" s="196"/>
      <c r="AN247" s="196"/>
      <c r="AO247" s="196"/>
      <c r="AP247" s="196"/>
      <c r="AQ247" s="196"/>
    </row>
    <row r="248" spans="1:43" ht="15" x14ac:dyDescent="0.25"/>
    <row r="249" spans="1:43" ht="15" x14ac:dyDescent="0.25"/>
    <row r="250" spans="1:43" ht="15" x14ac:dyDescent="0.25"/>
    <row r="251" spans="1:43" ht="15" x14ac:dyDescent="0.25"/>
    <row r="252" spans="1:43" ht="15" x14ac:dyDescent="0.25"/>
    <row r="253" spans="1:43" ht="15" x14ac:dyDescent="0.25"/>
    <row r="254" spans="1:43" ht="15" x14ac:dyDescent="0.25"/>
    <row r="255" spans="1:43" ht="15" x14ac:dyDescent="0.25"/>
    <row r="256" spans="1:43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0" hidden="1" customHeight="1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0" hidden="1" customHeight="1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1.25" hidden="1" customHeight="1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3.5" hidden="1" customHeight="1" x14ac:dyDescent="0.25"/>
    <row r="490" ht="26.25" customHeight="1" x14ac:dyDescent="0.25"/>
    <row r="491" ht="15" x14ac:dyDescent="0.25"/>
    <row r="492" ht="13.5" customHeight="1" x14ac:dyDescent="0.25"/>
    <row r="493" ht="12.75" customHeight="1" x14ac:dyDescent="0.25"/>
    <row r="494" ht="13.5" customHeight="1" x14ac:dyDescent="0.25"/>
    <row r="495" ht="19.5" customHeight="1" x14ac:dyDescent="0.25"/>
    <row r="496" ht="22.5" customHeight="1" x14ac:dyDescent="0.25"/>
    <row r="497" ht="12.75" customHeight="1" x14ac:dyDescent="0.25"/>
    <row r="498" ht="12.75" customHeight="1" x14ac:dyDescent="0.25"/>
    <row r="499" ht="19.5" customHeight="1" x14ac:dyDescent="0.25"/>
    <row r="500" ht="15" x14ac:dyDescent="0.25"/>
    <row r="501" ht="15" x14ac:dyDescent="0.25"/>
  </sheetData>
  <mergeCells count="233">
    <mergeCell ref="A244:N244"/>
    <mergeCell ref="A245:N245"/>
    <mergeCell ref="A243:N243"/>
    <mergeCell ref="C238:L238"/>
    <mergeCell ref="C239:L239"/>
    <mergeCell ref="C240:L240"/>
    <mergeCell ref="C241:L241"/>
    <mergeCell ref="C233:K233"/>
    <mergeCell ref="C234:K234"/>
    <mergeCell ref="C235:K235"/>
    <mergeCell ref="C231:K231"/>
    <mergeCell ref="C232:K232"/>
    <mergeCell ref="C226:K226"/>
    <mergeCell ref="C227:K227"/>
    <mergeCell ref="C228:K228"/>
    <mergeCell ref="C229:K229"/>
    <mergeCell ref="C230:K230"/>
    <mergeCell ref="C223:K223"/>
    <mergeCell ref="C224:K224"/>
    <mergeCell ref="C225:K225"/>
    <mergeCell ref="C221:K221"/>
    <mergeCell ref="C222:K222"/>
    <mergeCell ref="C216:K216"/>
    <mergeCell ref="C217:K217"/>
    <mergeCell ref="C218:K218"/>
    <mergeCell ref="C219:K219"/>
    <mergeCell ref="C220:K220"/>
    <mergeCell ref="C213:K213"/>
    <mergeCell ref="C215:K215"/>
    <mergeCell ref="C210:K210"/>
    <mergeCell ref="C211:K211"/>
    <mergeCell ref="C212:K212"/>
    <mergeCell ref="C205:K205"/>
    <mergeCell ref="C206:K206"/>
    <mergeCell ref="C207:K207"/>
    <mergeCell ref="C208:K208"/>
    <mergeCell ref="C209:K209"/>
    <mergeCell ref="C203:K203"/>
    <mergeCell ref="C204:K204"/>
    <mergeCell ref="C200:K200"/>
    <mergeCell ref="C201:K201"/>
    <mergeCell ref="C202:K202"/>
    <mergeCell ref="C195:K195"/>
    <mergeCell ref="C196:K196"/>
    <mergeCell ref="C197:K197"/>
    <mergeCell ref="C198:K198"/>
    <mergeCell ref="C199:K199"/>
    <mergeCell ref="C193:E193"/>
    <mergeCell ref="C189:E189"/>
    <mergeCell ref="C190:E190"/>
    <mergeCell ref="A191:N191"/>
    <mergeCell ref="C192:E192"/>
    <mergeCell ref="A184:N184"/>
    <mergeCell ref="C185:E185"/>
    <mergeCell ref="C186:E186"/>
    <mergeCell ref="C187:E187"/>
    <mergeCell ref="C188:E188"/>
    <mergeCell ref="C183:K183"/>
    <mergeCell ref="C179:K179"/>
    <mergeCell ref="C180:K180"/>
    <mergeCell ref="C181:K181"/>
    <mergeCell ref="C182:K182"/>
    <mergeCell ref="C174:K174"/>
    <mergeCell ref="C175:K175"/>
    <mergeCell ref="C176:K176"/>
    <mergeCell ref="C177:K177"/>
    <mergeCell ref="C178:K178"/>
    <mergeCell ref="C173:K173"/>
    <mergeCell ref="C169:K169"/>
    <mergeCell ref="C170:K170"/>
    <mergeCell ref="C171:K171"/>
    <mergeCell ref="C172:K172"/>
    <mergeCell ref="C163:E163"/>
    <mergeCell ref="C165:K165"/>
    <mergeCell ref="C166:K166"/>
    <mergeCell ref="C167:K167"/>
    <mergeCell ref="C168:K168"/>
    <mergeCell ref="C158:E158"/>
    <mergeCell ref="C159:E159"/>
    <mergeCell ref="C160:E160"/>
    <mergeCell ref="C161:E161"/>
    <mergeCell ref="C162:E162"/>
    <mergeCell ref="C153:E153"/>
    <mergeCell ref="C154:E154"/>
    <mergeCell ref="A155:N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E145"/>
    <mergeCell ref="C146:E146"/>
    <mergeCell ref="C147:E147"/>
    <mergeCell ref="C138:E138"/>
    <mergeCell ref="C139:E139"/>
    <mergeCell ref="C140:E140"/>
    <mergeCell ref="C141:E141"/>
    <mergeCell ref="C142:E142"/>
    <mergeCell ref="C133:E133"/>
    <mergeCell ref="C134:E134"/>
    <mergeCell ref="C135:E135"/>
    <mergeCell ref="A136:N136"/>
    <mergeCell ref="C137:E137"/>
    <mergeCell ref="C128:E128"/>
    <mergeCell ref="C129:E129"/>
    <mergeCell ref="C130:E130"/>
    <mergeCell ref="C131:E131"/>
    <mergeCell ref="C132:E132"/>
    <mergeCell ref="C123:E123"/>
    <mergeCell ref="C124:E124"/>
    <mergeCell ref="C125:E125"/>
    <mergeCell ref="C126:E126"/>
    <mergeCell ref="A127:N127"/>
    <mergeCell ref="C118:E118"/>
    <mergeCell ref="C119:E119"/>
    <mergeCell ref="C120:E120"/>
    <mergeCell ref="C121:E121"/>
    <mergeCell ref="C122:E122"/>
    <mergeCell ref="C113:E113"/>
    <mergeCell ref="C114:E114"/>
    <mergeCell ref="C115:E115"/>
    <mergeCell ref="C116:E116"/>
    <mergeCell ref="C117:E117"/>
    <mergeCell ref="C108:E108"/>
    <mergeCell ref="C109:E109"/>
    <mergeCell ref="A110:N110"/>
    <mergeCell ref="C111:E111"/>
    <mergeCell ref="C112:E112"/>
    <mergeCell ref="C103:E103"/>
    <mergeCell ref="C104:E104"/>
    <mergeCell ref="C105:E105"/>
    <mergeCell ref="C106:E106"/>
    <mergeCell ref="C107:E107"/>
    <mergeCell ref="C102:E102"/>
    <mergeCell ref="C98:E98"/>
    <mergeCell ref="C99:E99"/>
    <mergeCell ref="C100:E100"/>
    <mergeCell ref="A101:N101"/>
    <mergeCell ref="C93:E93"/>
    <mergeCell ref="C94:E94"/>
    <mergeCell ref="C95:E95"/>
    <mergeCell ref="C96:E96"/>
    <mergeCell ref="C97:E97"/>
    <mergeCell ref="C92:E92"/>
    <mergeCell ref="C88:E88"/>
    <mergeCell ref="C89:E89"/>
    <mergeCell ref="C90:E90"/>
    <mergeCell ref="C91:E91"/>
    <mergeCell ref="C83:E83"/>
    <mergeCell ref="C84:E84"/>
    <mergeCell ref="C85:E85"/>
    <mergeCell ref="C86:E86"/>
    <mergeCell ref="C87:E87"/>
    <mergeCell ref="C82:E82"/>
    <mergeCell ref="A78:N78"/>
    <mergeCell ref="C79:E79"/>
    <mergeCell ref="C80:E80"/>
    <mergeCell ref="C81:E81"/>
    <mergeCell ref="C73:K73"/>
    <mergeCell ref="C74:K74"/>
    <mergeCell ref="C75:K75"/>
    <mergeCell ref="C76:K76"/>
    <mergeCell ref="A77:N77"/>
    <mergeCell ref="C72:K72"/>
    <mergeCell ref="C68:K68"/>
    <mergeCell ref="C69:K69"/>
    <mergeCell ref="C70:K70"/>
    <mergeCell ref="C71:K71"/>
    <mergeCell ref="C63:K63"/>
    <mergeCell ref="C64:K64"/>
    <mergeCell ref="C65:K65"/>
    <mergeCell ref="C66:K66"/>
    <mergeCell ref="C67:K67"/>
    <mergeCell ref="C62:K62"/>
    <mergeCell ref="C58:K58"/>
    <mergeCell ref="C59:K59"/>
    <mergeCell ref="C60:K60"/>
    <mergeCell ref="C61:K61"/>
    <mergeCell ref="C52:E52"/>
    <mergeCell ref="C53:E53"/>
    <mergeCell ref="C54:E54"/>
    <mergeCell ref="C56:K56"/>
    <mergeCell ref="C57:K57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A46:N46"/>
    <mergeCell ref="N35:N37"/>
    <mergeCell ref="C38:E38"/>
    <mergeCell ref="A39:N39"/>
    <mergeCell ref="C40:E40"/>
    <mergeCell ref="C41:E41"/>
    <mergeCell ref="L32:M32"/>
    <mergeCell ref="L33:M33"/>
    <mergeCell ref="A35:A37"/>
    <mergeCell ref="B35:B37"/>
    <mergeCell ref="C35:E37"/>
    <mergeCell ref="F35:F37"/>
    <mergeCell ref="G35:I36"/>
    <mergeCell ref="J35:L36"/>
    <mergeCell ref="M35:M37"/>
    <mergeCell ref="A20:N20"/>
    <mergeCell ref="A21:N21"/>
    <mergeCell ref="B23:F23"/>
    <mergeCell ref="B24:F24"/>
    <mergeCell ref="L31:M31"/>
    <mergeCell ref="A13:N13"/>
    <mergeCell ref="A14:N14"/>
    <mergeCell ref="A16:N16"/>
    <mergeCell ref="A17:N17"/>
    <mergeCell ref="A18:N18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382"/>
  <sheetViews>
    <sheetView view="pageBreakPreview" topLeftCell="A16" zoomScale="115" zoomScaleNormal="100" zoomScaleSheetLayoutView="115" workbookViewId="0">
      <selection activeCell="A7" sqref="A7:XFD9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1.140625" style="2" customWidth="1"/>
    <col min="10" max="10" width="12.42578125" style="2" customWidth="1"/>
    <col min="11" max="11" width="8.5703125" style="2" customWidth="1"/>
    <col min="12" max="12" width="11.14062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0.42578125" style="3" hidden="1" customWidth="1"/>
    <col min="28" max="31" width="157.85546875" style="3" hidden="1" customWidth="1"/>
    <col min="32" max="32" width="39.5703125" style="3" hidden="1" customWidth="1"/>
    <col min="33" max="33" width="128.5703125" style="3" hidden="1" customWidth="1"/>
    <col min="34" max="37" width="39.5703125" style="3" hidden="1" customWidth="1"/>
    <col min="38" max="38" width="157.85546875" style="3" hidden="1" customWidth="1"/>
    <col min="39" max="41" width="96.5703125" style="3" hidden="1" customWidth="1"/>
    <col min="42" max="42" width="39.5703125" style="3" hidden="1" customWidth="1"/>
    <col min="43" max="44" width="128.5703125" style="3" hidden="1" customWidth="1"/>
    <col min="45" max="45" width="157.85546875" style="3" hidden="1" customWidth="1"/>
    <col min="46" max="48" width="96.5703125" style="3" hidden="1" customWidth="1"/>
    <col min="49" max="49" width="157.85546875" style="3" hidden="1" customWidth="1"/>
    <col min="50" max="16384" width="9.140625" style="2"/>
  </cols>
  <sheetData>
    <row r="1" spans="1:29" s="4" customFormat="1" ht="15" x14ac:dyDescent="0.25">
      <c r="N1" s="5" t="s">
        <v>0</v>
      </c>
    </row>
    <row r="2" spans="1:29" s="4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 t="s">
        <v>1</v>
      </c>
    </row>
    <row r="3" spans="1:29" s="4" customFormat="1" ht="6.75" customHeight="1" x14ac:dyDescent="0.25">
      <c r="A3" s="6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"/>
    </row>
    <row r="4" spans="1:29" s="4" customFormat="1" ht="2.25" customHeight="1" x14ac:dyDescent="0.25">
      <c r="A4" s="9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29" s="4" customFormat="1" ht="11.25" customHeight="1" x14ac:dyDescent="0.25">
      <c r="A5" s="9" t="s">
        <v>2</v>
      </c>
      <c r="B5" s="10"/>
      <c r="C5" s="6"/>
      <c r="E5" s="6"/>
      <c r="F5" s="6"/>
      <c r="G5" s="384" t="s">
        <v>3</v>
      </c>
      <c r="H5" s="384"/>
      <c r="I5" s="384"/>
      <c r="J5" s="384"/>
      <c r="K5" s="384"/>
      <c r="L5" s="384"/>
      <c r="M5" s="384"/>
      <c r="N5" s="384"/>
    </row>
    <row r="6" spans="1:29" s="4" customFormat="1" ht="67.5" customHeight="1" x14ac:dyDescent="0.25">
      <c r="A6" s="9" t="s">
        <v>4</v>
      </c>
      <c r="B6" s="10"/>
      <c r="C6" s="6"/>
      <c r="E6" s="11"/>
      <c r="F6" s="11"/>
      <c r="G6" s="382" t="s">
        <v>5</v>
      </c>
      <c r="H6" s="382"/>
      <c r="I6" s="382"/>
      <c r="J6" s="382"/>
      <c r="K6" s="382"/>
      <c r="L6" s="382"/>
      <c r="M6" s="382"/>
      <c r="N6" s="382"/>
      <c r="V6" s="12" t="s">
        <v>5</v>
      </c>
    </row>
    <row r="7" spans="1:29" s="4" customFormat="1" ht="11.25" hidden="1" customHeight="1" x14ac:dyDescent="0.25">
      <c r="A7" s="381" t="s">
        <v>6</v>
      </c>
      <c r="B7" s="381"/>
      <c r="C7" s="381"/>
      <c r="D7" s="381"/>
      <c r="E7" s="381"/>
      <c r="F7" s="381"/>
      <c r="G7" s="382"/>
      <c r="H7" s="382"/>
      <c r="I7" s="382"/>
      <c r="J7" s="382"/>
      <c r="K7" s="382"/>
      <c r="L7" s="382"/>
      <c r="M7" s="382"/>
      <c r="N7" s="382"/>
      <c r="P7" s="13" t="s">
        <v>6</v>
      </c>
      <c r="Q7" s="13"/>
      <c r="R7" s="14"/>
      <c r="S7" s="14"/>
      <c r="T7" s="14"/>
      <c r="U7" s="14"/>
      <c r="W7" s="12" t="s">
        <v>7</v>
      </c>
    </row>
    <row r="8" spans="1:29" s="4" customFormat="1" ht="67.5" hidden="1" customHeight="1" x14ac:dyDescent="0.25">
      <c r="A8" s="385" t="s">
        <v>8</v>
      </c>
      <c r="B8" s="385"/>
      <c r="C8" s="385"/>
      <c r="D8" s="385"/>
      <c r="E8" s="385"/>
      <c r="F8" s="385"/>
      <c r="G8" s="382"/>
      <c r="H8" s="382"/>
      <c r="I8" s="382"/>
      <c r="J8" s="382"/>
      <c r="K8" s="382"/>
      <c r="L8" s="382"/>
      <c r="M8" s="382"/>
      <c r="N8" s="382"/>
      <c r="P8" s="13" t="s">
        <v>9</v>
      </c>
      <c r="Q8" s="13"/>
      <c r="R8" s="14"/>
      <c r="S8" s="14"/>
      <c r="T8" s="14"/>
      <c r="U8" s="14"/>
      <c r="X8" s="12" t="s">
        <v>7</v>
      </c>
    </row>
    <row r="9" spans="1:29" s="4" customFormat="1" ht="33.75" hidden="1" customHeight="1" x14ac:dyDescent="0.25">
      <c r="A9" s="381" t="s">
        <v>10</v>
      </c>
      <c r="B9" s="381"/>
      <c r="C9" s="381"/>
      <c r="D9" s="381"/>
      <c r="E9" s="381"/>
      <c r="F9" s="381"/>
      <c r="G9" s="382"/>
      <c r="H9" s="382"/>
      <c r="I9" s="382"/>
      <c r="J9" s="382"/>
      <c r="K9" s="382"/>
      <c r="L9" s="382"/>
      <c r="M9" s="382"/>
      <c r="N9" s="382"/>
      <c r="P9" s="13" t="s">
        <v>10</v>
      </c>
      <c r="Q9" s="13"/>
      <c r="R9" s="14"/>
      <c r="S9" s="14"/>
      <c r="T9" s="14"/>
      <c r="U9" s="14"/>
      <c r="Y9" s="12" t="s">
        <v>7</v>
      </c>
    </row>
    <row r="10" spans="1:29" s="4" customFormat="1" ht="11.25" customHeight="1" x14ac:dyDescent="0.25">
      <c r="A10" s="383" t="s">
        <v>11</v>
      </c>
      <c r="B10" s="383"/>
      <c r="C10" s="383"/>
      <c r="D10" s="383"/>
      <c r="E10" s="383"/>
      <c r="F10" s="383"/>
      <c r="G10" s="382" t="s">
        <v>12</v>
      </c>
      <c r="H10" s="382"/>
      <c r="I10" s="382"/>
      <c r="J10" s="382"/>
      <c r="K10" s="382"/>
      <c r="L10" s="382"/>
      <c r="M10" s="382"/>
      <c r="N10" s="382"/>
      <c r="Z10" s="12" t="s">
        <v>12</v>
      </c>
    </row>
    <row r="11" spans="1:29" s="4" customFormat="1" ht="15" x14ac:dyDescent="0.25">
      <c r="A11" s="383" t="s">
        <v>13</v>
      </c>
      <c r="B11" s="383"/>
      <c r="C11" s="383"/>
      <c r="D11" s="383"/>
      <c r="E11" s="383"/>
      <c r="F11" s="383"/>
      <c r="G11" s="382"/>
      <c r="H11" s="382"/>
      <c r="I11" s="382"/>
      <c r="J11" s="382"/>
      <c r="K11" s="382"/>
      <c r="L11" s="382"/>
      <c r="M11" s="382"/>
      <c r="N11" s="382"/>
      <c r="AA11" s="12" t="s">
        <v>7</v>
      </c>
    </row>
    <row r="12" spans="1:29" s="4" customFormat="1" ht="3.75" customHeight="1" x14ac:dyDescent="0.25">
      <c r="A12" s="15"/>
      <c r="B12" s="6"/>
      <c r="C12" s="6"/>
      <c r="D12" s="6"/>
      <c r="E12" s="6"/>
      <c r="F12" s="10"/>
      <c r="G12" s="10"/>
      <c r="H12" s="10"/>
      <c r="I12" s="10"/>
      <c r="J12" s="10"/>
      <c r="K12" s="10"/>
      <c r="L12" s="10"/>
      <c r="M12" s="10"/>
      <c r="N12" s="10"/>
    </row>
    <row r="13" spans="1:29" s="4" customFormat="1" ht="23.25" x14ac:dyDescent="0.25">
      <c r="A13" s="390" t="s">
        <v>14</v>
      </c>
      <c r="B13" s="390"/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AB13" s="12" t="s">
        <v>14</v>
      </c>
    </row>
    <row r="14" spans="1:29" s="4" customFormat="1" ht="15" x14ac:dyDescent="0.25">
      <c r="A14" s="387" t="s">
        <v>15</v>
      </c>
      <c r="B14" s="387"/>
      <c r="C14" s="387"/>
      <c r="D14" s="387"/>
      <c r="E14" s="387"/>
      <c r="F14" s="387"/>
      <c r="G14" s="387"/>
      <c r="H14" s="387"/>
      <c r="I14" s="387"/>
      <c r="J14" s="387"/>
      <c r="K14" s="387"/>
      <c r="L14" s="387"/>
      <c r="M14" s="387"/>
      <c r="N14" s="387"/>
    </row>
    <row r="15" spans="1:29" s="4" customFormat="1" ht="5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9" s="4" customFormat="1" ht="23.25" x14ac:dyDescent="0.25">
      <c r="A16" s="390" t="s">
        <v>14</v>
      </c>
      <c r="B16" s="390"/>
      <c r="C16" s="390"/>
      <c r="D16" s="390"/>
      <c r="E16" s="390"/>
      <c r="F16" s="390"/>
      <c r="G16" s="390"/>
      <c r="H16" s="390"/>
      <c r="I16" s="390"/>
      <c r="J16" s="390"/>
      <c r="K16" s="390"/>
      <c r="L16" s="390"/>
      <c r="M16" s="390"/>
      <c r="N16" s="390"/>
      <c r="AC16" s="12" t="s">
        <v>14</v>
      </c>
    </row>
    <row r="17" spans="1:30" s="4" customFormat="1" ht="15" x14ac:dyDescent="0.25">
      <c r="A17" s="387" t="s">
        <v>16</v>
      </c>
      <c r="B17" s="387"/>
      <c r="C17" s="387"/>
      <c r="D17" s="387"/>
      <c r="E17" s="387"/>
      <c r="F17" s="387"/>
      <c r="G17" s="387"/>
      <c r="H17" s="387"/>
      <c r="I17" s="387"/>
      <c r="J17" s="387"/>
      <c r="K17" s="387"/>
      <c r="L17" s="387"/>
      <c r="M17" s="387"/>
      <c r="N17" s="387"/>
    </row>
    <row r="18" spans="1:30" s="4" customFormat="1" ht="21" customHeight="1" x14ac:dyDescent="0.25">
      <c r="A18" s="391" t="s">
        <v>267</v>
      </c>
      <c r="B18" s="391"/>
      <c r="C18" s="391"/>
      <c r="D18" s="391"/>
      <c r="E18" s="391"/>
      <c r="F18" s="391"/>
      <c r="G18" s="391"/>
      <c r="H18" s="391"/>
      <c r="I18" s="391"/>
      <c r="J18" s="391"/>
      <c r="K18" s="391"/>
      <c r="L18" s="391"/>
      <c r="M18" s="391"/>
      <c r="N18" s="391"/>
    </row>
    <row r="19" spans="1:30" s="4" customFormat="1" ht="3.7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30" s="4" customFormat="1" ht="15" x14ac:dyDescent="0.25">
      <c r="A20" s="386" t="s">
        <v>268</v>
      </c>
      <c r="B20" s="386"/>
      <c r="C20" s="386"/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AD20" s="12" t="s">
        <v>268</v>
      </c>
    </row>
    <row r="21" spans="1:30" s="4" customFormat="1" ht="12" customHeight="1" x14ac:dyDescent="0.25">
      <c r="A21" s="387" t="s">
        <v>19</v>
      </c>
      <c r="B21" s="387"/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7"/>
    </row>
    <row r="22" spans="1:30" s="4" customFormat="1" ht="12" customHeight="1" x14ac:dyDescent="0.25">
      <c r="A22" s="6" t="s">
        <v>20</v>
      </c>
      <c r="B22" s="18" t="s">
        <v>21</v>
      </c>
      <c r="C22" s="1" t="s">
        <v>22</v>
      </c>
      <c r="D22" s="1"/>
      <c r="E22" s="1"/>
      <c r="F22" s="11"/>
      <c r="G22" s="11"/>
      <c r="H22" s="11"/>
      <c r="I22" s="11"/>
      <c r="J22" s="11"/>
      <c r="K22" s="11"/>
      <c r="L22" s="11"/>
      <c r="M22" s="11"/>
      <c r="N22" s="11"/>
    </row>
    <row r="23" spans="1:30" s="4" customFormat="1" ht="12" customHeight="1" x14ac:dyDescent="0.25">
      <c r="A23" s="6" t="s">
        <v>23</v>
      </c>
      <c r="B23" s="384"/>
      <c r="C23" s="384"/>
      <c r="D23" s="384"/>
      <c r="E23" s="384"/>
      <c r="F23" s="384"/>
      <c r="G23" s="11"/>
      <c r="H23" s="11"/>
      <c r="I23" s="11"/>
      <c r="J23" s="11"/>
      <c r="K23" s="11"/>
      <c r="L23" s="11"/>
      <c r="M23" s="11"/>
      <c r="N23" s="11"/>
    </row>
    <row r="24" spans="1:30" s="4" customFormat="1" ht="15" x14ac:dyDescent="0.25">
      <c r="A24" s="6"/>
      <c r="B24" s="388" t="s">
        <v>24</v>
      </c>
      <c r="C24" s="388"/>
      <c r="D24" s="388"/>
      <c r="E24" s="388"/>
      <c r="F24" s="388"/>
      <c r="G24" s="19"/>
      <c r="H24" s="19"/>
      <c r="I24" s="19"/>
      <c r="J24" s="19"/>
      <c r="K24" s="19"/>
      <c r="L24" s="19"/>
      <c r="M24" s="20"/>
      <c r="N24" s="19"/>
    </row>
    <row r="25" spans="1:30" s="4" customFormat="1" ht="5.25" customHeight="1" x14ac:dyDescent="0.25">
      <c r="A25" s="6"/>
      <c r="B25" s="6"/>
      <c r="C25" s="6"/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30" s="4" customFormat="1" ht="12" customHeight="1" x14ac:dyDescent="0.25">
      <c r="A26" s="22" t="s">
        <v>25</v>
      </c>
      <c r="B26" s="6"/>
      <c r="C26" s="6"/>
      <c r="D26" s="23" t="s">
        <v>26</v>
      </c>
      <c r="E26" s="24"/>
      <c r="F26" s="25"/>
      <c r="G26" s="26"/>
      <c r="H26" s="26"/>
      <c r="I26" s="26"/>
      <c r="J26" s="26"/>
      <c r="K26" s="26"/>
      <c r="L26" s="26"/>
      <c r="M26" s="26"/>
      <c r="N26" s="26"/>
    </row>
    <row r="27" spans="1:30" s="4" customFormat="1" ht="7.5" customHeight="1" x14ac:dyDescent="0.25">
      <c r="A27" s="6"/>
      <c r="B27" s="8"/>
      <c r="C27" s="8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30" s="4" customFormat="1" ht="12" customHeight="1" x14ac:dyDescent="0.25">
      <c r="A28" s="22" t="s">
        <v>27</v>
      </c>
      <c r="B28" s="8"/>
      <c r="C28" s="28">
        <v>120.84</v>
      </c>
      <c r="D28" s="29" t="s">
        <v>269</v>
      </c>
      <c r="E28" s="30" t="s">
        <v>28</v>
      </c>
      <c r="G28" s="8"/>
      <c r="H28" s="8"/>
      <c r="I28" s="8"/>
      <c r="J28" s="8"/>
      <c r="K28" s="8"/>
      <c r="L28" s="31"/>
      <c r="M28" s="31"/>
      <c r="N28" s="8"/>
    </row>
    <row r="29" spans="1:30" s="4" customFormat="1" ht="11.25" customHeight="1" x14ac:dyDescent="0.25">
      <c r="A29" s="6"/>
      <c r="B29" s="32" t="s">
        <v>29</v>
      </c>
      <c r="C29" s="33"/>
      <c r="D29" s="34"/>
      <c r="E29" s="30"/>
      <c r="G29" s="8"/>
    </row>
    <row r="30" spans="1:30" s="4" customFormat="1" ht="12" customHeight="1" x14ac:dyDescent="0.25">
      <c r="A30" s="6"/>
      <c r="B30" s="35" t="s">
        <v>30</v>
      </c>
      <c r="C30" s="28">
        <v>120.84</v>
      </c>
      <c r="D30" s="29" t="s">
        <v>269</v>
      </c>
      <c r="E30" s="30" t="s">
        <v>28</v>
      </c>
      <c r="G30" s="8" t="s">
        <v>31</v>
      </c>
      <c r="I30" s="8"/>
      <c r="J30" s="8"/>
      <c r="K30" s="8"/>
      <c r="L30" s="28">
        <v>6.36</v>
      </c>
      <c r="M30" s="36" t="s">
        <v>270</v>
      </c>
      <c r="N30" s="30" t="s">
        <v>28</v>
      </c>
    </row>
    <row r="31" spans="1:30" s="4" customFormat="1" ht="12" customHeight="1" x14ac:dyDescent="0.25">
      <c r="A31" s="6"/>
      <c r="B31" s="35" t="s">
        <v>33</v>
      </c>
      <c r="C31" s="28">
        <v>0</v>
      </c>
      <c r="D31" s="37" t="s">
        <v>34</v>
      </c>
      <c r="E31" s="30" t="s">
        <v>28</v>
      </c>
      <c r="G31" s="8" t="s">
        <v>35</v>
      </c>
      <c r="I31" s="8"/>
      <c r="J31" s="8"/>
      <c r="K31" s="8"/>
      <c r="L31" s="389">
        <v>30.66</v>
      </c>
      <c r="M31" s="389"/>
      <c r="N31" s="30" t="s">
        <v>36</v>
      </c>
    </row>
    <row r="32" spans="1:30" s="4" customFormat="1" ht="12" customHeight="1" x14ac:dyDescent="0.25">
      <c r="A32" s="6"/>
      <c r="B32" s="35" t="s">
        <v>37</v>
      </c>
      <c r="C32" s="28">
        <v>0</v>
      </c>
      <c r="D32" s="37" t="s">
        <v>34</v>
      </c>
      <c r="E32" s="30" t="s">
        <v>28</v>
      </c>
      <c r="G32" s="8" t="s">
        <v>38</v>
      </c>
      <c r="I32" s="8"/>
      <c r="J32" s="8"/>
      <c r="K32" s="8"/>
      <c r="L32" s="389">
        <v>5.71</v>
      </c>
      <c r="M32" s="389"/>
      <c r="N32" s="30" t="s">
        <v>36</v>
      </c>
    </row>
    <row r="33" spans="1:36" s="4" customFormat="1" ht="12" customHeight="1" x14ac:dyDescent="0.25">
      <c r="A33" s="6"/>
      <c r="B33" s="35" t="s">
        <v>39</v>
      </c>
      <c r="C33" s="28">
        <v>0</v>
      </c>
      <c r="D33" s="29" t="s">
        <v>34</v>
      </c>
      <c r="E33" s="30" t="s">
        <v>28</v>
      </c>
      <c r="G33" s="8"/>
      <c r="H33" s="8"/>
      <c r="I33" s="8"/>
      <c r="J33" s="8"/>
      <c r="K33" s="8"/>
      <c r="L33" s="400" t="s">
        <v>40</v>
      </c>
      <c r="M33" s="400"/>
      <c r="N33" s="8"/>
    </row>
    <row r="34" spans="1:36" s="4" customFormat="1" ht="7.5" customHeight="1" x14ac:dyDescent="0.25">
      <c r="A34" s="38"/>
    </row>
    <row r="35" spans="1:36" s="4" customFormat="1" ht="23.25" customHeight="1" x14ac:dyDescent="0.25">
      <c r="A35" s="401" t="s">
        <v>41</v>
      </c>
      <c r="B35" s="392" t="s">
        <v>42</v>
      </c>
      <c r="C35" s="392" t="s">
        <v>43</v>
      </c>
      <c r="D35" s="392"/>
      <c r="E35" s="392"/>
      <c r="F35" s="392" t="s">
        <v>44</v>
      </c>
      <c r="G35" s="392" t="s">
        <v>45</v>
      </c>
      <c r="H35" s="392"/>
      <c r="I35" s="392"/>
      <c r="J35" s="392" t="s">
        <v>46</v>
      </c>
      <c r="K35" s="392"/>
      <c r="L35" s="392"/>
      <c r="M35" s="392" t="s">
        <v>47</v>
      </c>
      <c r="N35" s="392" t="s">
        <v>48</v>
      </c>
    </row>
    <row r="36" spans="1:36" s="4" customFormat="1" ht="28.5" customHeight="1" x14ac:dyDescent="0.25">
      <c r="A36" s="401"/>
      <c r="B36" s="392"/>
      <c r="C36" s="392"/>
      <c r="D36" s="392"/>
      <c r="E36" s="392"/>
      <c r="F36" s="392"/>
      <c r="G36" s="392"/>
      <c r="H36" s="392"/>
      <c r="I36" s="392"/>
      <c r="J36" s="392"/>
      <c r="K36" s="392"/>
      <c r="L36" s="392"/>
      <c r="M36" s="392"/>
      <c r="N36" s="392"/>
    </row>
    <row r="37" spans="1:36" s="4" customFormat="1" ht="45" x14ac:dyDescent="0.25">
      <c r="A37" s="401"/>
      <c r="B37" s="392"/>
      <c r="C37" s="392"/>
      <c r="D37" s="392"/>
      <c r="E37" s="392"/>
      <c r="F37" s="392"/>
      <c r="G37" s="39" t="s">
        <v>49</v>
      </c>
      <c r="H37" s="39" t="s">
        <v>50</v>
      </c>
      <c r="I37" s="39" t="s">
        <v>51</v>
      </c>
      <c r="J37" s="39" t="s">
        <v>49</v>
      </c>
      <c r="K37" s="39" t="s">
        <v>50</v>
      </c>
      <c r="L37" s="39" t="s">
        <v>52</v>
      </c>
      <c r="M37" s="392"/>
      <c r="N37" s="392"/>
    </row>
    <row r="38" spans="1:36" s="4" customFormat="1" ht="15" x14ac:dyDescent="0.25">
      <c r="A38" s="40">
        <v>1</v>
      </c>
      <c r="B38" s="41">
        <v>2</v>
      </c>
      <c r="C38" s="393">
        <v>3</v>
      </c>
      <c r="D38" s="393"/>
      <c r="E38" s="393"/>
      <c r="F38" s="41">
        <v>4</v>
      </c>
      <c r="G38" s="41">
        <v>5</v>
      </c>
      <c r="H38" s="41">
        <v>6</v>
      </c>
      <c r="I38" s="41">
        <v>7</v>
      </c>
      <c r="J38" s="41">
        <v>8</v>
      </c>
      <c r="K38" s="41">
        <v>9</v>
      </c>
      <c r="L38" s="41">
        <v>10</v>
      </c>
      <c r="M38" s="41">
        <v>11</v>
      </c>
      <c r="N38" s="41">
        <v>12</v>
      </c>
    </row>
    <row r="39" spans="1:36" s="4" customFormat="1" ht="15" x14ac:dyDescent="0.25">
      <c r="A39" s="394" t="s">
        <v>271</v>
      </c>
      <c r="B39" s="395"/>
      <c r="C39" s="395"/>
      <c r="D39" s="395"/>
      <c r="E39" s="395"/>
      <c r="F39" s="395"/>
      <c r="G39" s="395"/>
      <c r="H39" s="395"/>
      <c r="I39" s="395"/>
      <c r="J39" s="395"/>
      <c r="K39" s="395"/>
      <c r="L39" s="395"/>
      <c r="M39" s="395"/>
      <c r="N39" s="396"/>
      <c r="AE39" s="42" t="s">
        <v>271</v>
      </c>
    </row>
    <row r="40" spans="1:36" s="4" customFormat="1" ht="23.25" x14ac:dyDescent="0.25">
      <c r="A40" s="43" t="s">
        <v>54</v>
      </c>
      <c r="B40" s="44" t="s">
        <v>272</v>
      </c>
      <c r="C40" s="397" t="s">
        <v>273</v>
      </c>
      <c r="D40" s="397"/>
      <c r="E40" s="397"/>
      <c r="F40" s="45" t="s">
        <v>77</v>
      </c>
      <c r="G40" s="46"/>
      <c r="H40" s="46"/>
      <c r="I40" s="109">
        <v>3.2399999999999998E-2</v>
      </c>
      <c r="J40" s="47"/>
      <c r="K40" s="46"/>
      <c r="L40" s="47"/>
      <c r="M40" s="46"/>
      <c r="N40" s="48"/>
      <c r="AE40" s="42"/>
      <c r="AF40" s="49" t="s">
        <v>273</v>
      </c>
    </row>
    <row r="41" spans="1:36" s="4" customFormat="1" ht="15" x14ac:dyDescent="0.25">
      <c r="A41" s="50"/>
      <c r="B41" s="51"/>
      <c r="C41" s="398" t="s">
        <v>274</v>
      </c>
      <c r="D41" s="398"/>
      <c r="E41" s="398"/>
      <c r="F41" s="398"/>
      <c r="G41" s="398"/>
      <c r="H41" s="398"/>
      <c r="I41" s="398"/>
      <c r="J41" s="398"/>
      <c r="K41" s="398"/>
      <c r="L41" s="398"/>
      <c r="M41" s="398"/>
      <c r="N41" s="399"/>
      <c r="AE41" s="42"/>
      <c r="AF41" s="49"/>
      <c r="AG41" s="3" t="s">
        <v>274</v>
      </c>
    </row>
    <row r="42" spans="1:36" s="4" customFormat="1" ht="15" x14ac:dyDescent="0.25">
      <c r="A42" s="52"/>
      <c r="B42" s="53" t="s">
        <v>54</v>
      </c>
      <c r="C42" s="398" t="s">
        <v>58</v>
      </c>
      <c r="D42" s="398"/>
      <c r="E42" s="398"/>
      <c r="F42" s="54"/>
      <c r="G42" s="55"/>
      <c r="H42" s="55"/>
      <c r="I42" s="55"/>
      <c r="J42" s="59">
        <v>1494.14</v>
      </c>
      <c r="K42" s="55"/>
      <c r="L42" s="56">
        <v>48.41</v>
      </c>
      <c r="M42" s="57">
        <v>25.55</v>
      </c>
      <c r="N42" s="61">
        <v>1236.8800000000001</v>
      </c>
      <c r="AE42" s="42"/>
      <c r="AF42" s="49"/>
      <c r="AH42" s="3" t="s">
        <v>58</v>
      </c>
    </row>
    <row r="43" spans="1:36" s="4" customFormat="1" ht="15" x14ac:dyDescent="0.25">
      <c r="A43" s="52"/>
      <c r="B43" s="53" t="s">
        <v>59</v>
      </c>
      <c r="C43" s="398" t="s">
        <v>60</v>
      </c>
      <c r="D43" s="398"/>
      <c r="E43" s="398"/>
      <c r="F43" s="54"/>
      <c r="G43" s="55"/>
      <c r="H43" s="55"/>
      <c r="I43" s="55"/>
      <c r="J43" s="59">
        <v>4292.7299999999996</v>
      </c>
      <c r="K43" s="55"/>
      <c r="L43" s="56">
        <v>139.08000000000001</v>
      </c>
      <c r="M43" s="55"/>
      <c r="N43" s="60"/>
      <c r="AE43" s="42"/>
      <c r="AF43" s="49"/>
      <c r="AH43" s="3" t="s">
        <v>60</v>
      </c>
    </row>
    <row r="44" spans="1:36" s="4" customFormat="1" ht="15" x14ac:dyDescent="0.25">
      <c r="A44" s="52"/>
      <c r="B44" s="53" t="s">
        <v>61</v>
      </c>
      <c r="C44" s="398" t="s">
        <v>62</v>
      </c>
      <c r="D44" s="398"/>
      <c r="E44" s="398"/>
      <c r="F44" s="54"/>
      <c r="G44" s="55"/>
      <c r="H44" s="55"/>
      <c r="I44" s="55"/>
      <c r="J44" s="56">
        <v>464.37</v>
      </c>
      <c r="K44" s="55"/>
      <c r="L44" s="56">
        <v>15.05</v>
      </c>
      <c r="M44" s="57">
        <v>25.55</v>
      </c>
      <c r="N44" s="58">
        <v>384.53</v>
      </c>
      <c r="AE44" s="42"/>
      <c r="AF44" s="49"/>
      <c r="AH44" s="3" t="s">
        <v>62</v>
      </c>
    </row>
    <row r="45" spans="1:36" s="4" customFormat="1" ht="15" x14ac:dyDescent="0.25">
      <c r="A45" s="62"/>
      <c r="B45" s="53"/>
      <c r="C45" s="398" t="s">
        <v>65</v>
      </c>
      <c r="D45" s="398"/>
      <c r="E45" s="398"/>
      <c r="F45" s="54" t="s">
        <v>66</v>
      </c>
      <c r="G45" s="66">
        <v>179.8</v>
      </c>
      <c r="H45" s="55"/>
      <c r="I45" s="64">
        <v>5.82552</v>
      </c>
      <c r="J45" s="65"/>
      <c r="K45" s="55"/>
      <c r="L45" s="65"/>
      <c r="M45" s="55"/>
      <c r="N45" s="60"/>
      <c r="AE45" s="42"/>
      <c r="AF45" s="49"/>
      <c r="AI45" s="3" t="s">
        <v>65</v>
      </c>
    </row>
    <row r="46" spans="1:36" s="4" customFormat="1" ht="15" x14ac:dyDescent="0.25">
      <c r="A46" s="62"/>
      <c r="B46" s="53"/>
      <c r="C46" s="398" t="s">
        <v>67</v>
      </c>
      <c r="D46" s="398"/>
      <c r="E46" s="398"/>
      <c r="F46" s="54" t="s">
        <v>66</v>
      </c>
      <c r="G46" s="57">
        <v>45.63</v>
      </c>
      <c r="H46" s="55"/>
      <c r="I46" s="67">
        <v>1.4784120000000001</v>
      </c>
      <c r="J46" s="65"/>
      <c r="K46" s="55"/>
      <c r="L46" s="65"/>
      <c r="M46" s="55"/>
      <c r="N46" s="60"/>
      <c r="AE46" s="42"/>
      <c r="AF46" s="49"/>
      <c r="AI46" s="3" t="s">
        <v>67</v>
      </c>
    </row>
    <row r="47" spans="1:36" s="4" customFormat="1" ht="15" x14ac:dyDescent="0.25">
      <c r="A47" s="52"/>
      <c r="B47" s="53"/>
      <c r="C47" s="402" t="s">
        <v>68</v>
      </c>
      <c r="D47" s="402"/>
      <c r="E47" s="402"/>
      <c r="F47" s="68"/>
      <c r="G47" s="69"/>
      <c r="H47" s="69"/>
      <c r="I47" s="69"/>
      <c r="J47" s="70">
        <v>5786.87</v>
      </c>
      <c r="K47" s="69"/>
      <c r="L47" s="78">
        <v>187.49</v>
      </c>
      <c r="M47" s="69"/>
      <c r="N47" s="71"/>
      <c r="AE47" s="42"/>
      <c r="AF47" s="49"/>
      <c r="AJ47" s="3" t="s">
        <v>68</v>
      </c>
    </row>
    <row r="48" spans="1:36" s="4" customFormat="1" ht="15" x14ac:dyDescent="0.25">
      <c r="A48" s="62"/>
      <c r="B48" s="53"/>
      <c r="C48" s="398" t="s">
        <v>69</v>
      </c>
      <c r="D48" s="398"/>
      <c r="E48" s="398"/>
      <c r="F48" s="54"/>
      <c r="G48" s="55"/>
      <c r="H48" s="55"/>
      <c r="I48" s="55"/>
      <c r="J48" s="65"/>
      <c r="K48" s="55"/>
      <c r="L48" s="56">
        <v>63.46</v>
      </c>
      <c r="M48" s="55"/>
      <c r="N48" s="61">
        <v>1621.41</v>
      </c>
      <c r="AE48" s="42"/>
      <c r="AF48" s="49"/>
      <c r="AI48" s="3" t="s">
        <v>69</v>
      </c>
    </row>
    <row r="49" spans="1:38" s="4" customFormat="1" ht="45" x14ac:dyDescent="0.25">
      <c r="A49" s="62"/>
      <c r="B49" s="53" t="s">
        <v>275</v>
      </c>
      <c r="C49" s="398" t="s">
        <v>276</v>
      </c>
      <c r="D49" s="398"/>
      <c r="E49" s="398"/>
      <c r="F49" s="54" t="s">
        <v>70</v>
      </c>
      <c r="G49" s="63">
        <v>147</v>
      </c>
      <c r="H49" s="55"/>
      <c r="I49" s="63">
        <v>147</v>
      </c>
      <c r="J49" s="65"/>
      <c r="K49" s="55"/>
      <c r="L49" s="56">
        <v>93.29</v>
      </c>
      <c r="M49" s="55"/>
      <c r="N49" s="61">
        <v>2383.4699999999998</v>
      </c>
      <c r="AE49" s="42"/>
      <c r="AF49" s="49"/>
      <c r="AI49" s="3" t="s">
        <v>276</v>
      </c>
    </row>
    <row r="50" spans="1:38" s="4" customFormat="1" ht="45" x14ac:dyDescent="0.25">
      <c r="A50" s="62"/>
      <c r="B50" s="53" t="s">
        <v>277</v>
      </c>
      <c r="C50" s="398" t="s">
        <v>278</v>
      </c>
      <c r="D50" s="398"/>
      <c r="E50" s="398"/>
      <c r="F50" s="54" t="s">
        <v>70</v>
      </c>
      <c r="G50" s="63">
        <v>134</v>
      </c>
      <c r="H50" s="55"/>
      <c r="I50" s="63">
        <v>134</v>
      </c>
      <c r="J50" s="65"/>
      <c r="K50" s="55"/>
      <c r="L50" s="56">
        <v>85.04</v>
      </c>
      <c r="M50" s="55"/>
      <c r="N50" s="61">
        <v>2172.69</v>
      </c>
      <c r="AE50" s="42"/>
      <c r="AF50" s="49"/>
      <c r="AI50" s="3" t="s">
        <v>278</v>
      </c>
    </row>
    <row r="51" spans="1:38" s="4" customFormat="1" ht="15" x14ac:dyDescent="0.25">
      <c r="A51" s="72"/>
      <c r="B51" s="73"/>
      <c r="C51" s="397" t="s">
        <v>71</v>
      </c>
      <c r="D51" s="397"/>
      <c r="E51" s="397"/>
      <c r="F51" s="45"/>
      <c r="G51" s="46"/>
      <c r="H51" s="46"/>
      <c r="I51" s="46"/>
      <c r="J51" s="47"/>
      <c r="K51" s="46"/>
      <c r="L51" s="76">
        <v>365.82</v>
      </c>
      <c r="M51" s="69"/>
      <c r="N51" s="48"/>
      <c r="AE51" s="42"/>
      <c r="AF51" s="49"/>
      <c r="AK51" s="49" t="s">
        <v>71</v>
      </c>
    </row>
    <row r="52" spans="1:38" s="4" customFormat="1" ht="15" x14ac:dyDescent="0.25">
      <c r="A52" s="403" t="s">
        <v>279</v>
      </c>
      <c r="B52" s="404"/>
      <c r="C52" s="404"/>
      <c r="D52" s="404"/>
      <c r="E52" s="404"/>
      <c r="F52" s="404"/>
      <c r="G52" s="404"/>
      <c r="H52" s="404"/>
      <c r="I52" s="404"/>
      <c r="J52" s="404"/>
      <c r="K52" s="404"/>
      <c r="L52" s="404"/>
      <c r="M52" s="404"/>
      <c r="N52" s="405"/>
      <c r="AE52" s="42"/>
      <c r="AF52" s="49"/>
      <c r="AK52" s="49"/>
      <c r="AL52" s="3" t="s">
        <v>279</v>
      </c>
    </row>
    <row r="53" spans="1:38" s="4" customFormat="1" ht="45.75" x14ac:dyDescent="0.25">
      <c r="A53" s="43" t="s">
        <v>59</v>
      </c>
      <c r="B53" s="44" t="s">
        <v>280</v>
      </c>
      <c r="C53" s="397" t="s">
        <v>281</v>
      </c>
      <c r="D53" s="397"/>
      <c r="E53" s="397"/>
      <c r="F53" s="45" t="s">
        <v>74</v>
      </c>
      <c r="G53" s="46"/>
      <c r="H53" s="46"/>
      <c r="I53" s="109">
        <v>7.5491999999999999</v>
      </c>
      <c r="J53" s="76">
        <v>3.28</v>
      </c>
      <c r="K53" s="46"/>
      <c r="L53" s="76">
        <v>24.76</v>
      </c>
      <c r="M53" s="46"/>
      <c r="N53" s="48"/>
      <c r="AE53" s="42"/>
      <c r="AF53" s="49" t="s">
        <v>281</v>
      </c>
      <c r="AK53" s="49"/>
    </row>
    <row r="54" spans="1:38" s="4" customFormat="1" ht="15" x14ac:dyDescent="0.25">
      <c r="A54" s="72"/>
      <c r="B54" s="73"/>
      <c r="C54" s="397" t="s">
        <v>71</v>
      </c>
      <c r="D54" s="397"/>
      <c r="E54" s="397"/>
      <c r="F54" s="45"/>
      <c r="G54" s="46"/>
      <c r="H54" s="46"/>
      <c r="I54" s="46"/>
      <c r="J54" s="47"/>
      <c r="K54" s="46"/>
      <c r="L54" s="76">
        <v>24.76</v>
      </c>
      <c r="M54" s="69"/>
      <c r="N54" s="48"/>
      <c r="AE54" s="42"/>
      <c r="AF54" s="49"/>
      <c r="AK54" s="49" t="s">
        <v>71</v>
      </c>
    </row>
    <row r="55" spans="1:38" s="4" customFormat="1" ht="45.75" x14ac:dyDescent="0.25">
      <c r="A55" s="43" t="s">
        <v>61</v>
      </c>
      <c r="B55" s="44" t="s">
        <v>72</v>
      </c>
      <c r="C55" s="397" t="s">
        <v>73</v>
      </c>
      <c r="D55" s="397"/>
      <c r="E55" s="397"/>
      <c r="F55" s="45" t="s">
        <v>74</v>
      </c>
      <c r="G55" s="46"/>
      <c r="H55" s="46"/>
      <c r="I55" s="109">
        <v>7.5491999999999999</v>
      </c>
      <c r="J55" s="76">
        <v>14.96</v>
      </c>
      <c r="K55" s="46"/>
      <c r="L55" s="76">
        <v>112.94</v>
      </c>
      <c r="M55" s="46"/>
      <c r="N55" s="48"/>
      <c r="AE55" s="42"/>
      <c r="AF55" s="49" t="s">
        <v>73</v>
      </c>
      <c r="AK55" s="49"/>
    </row>
    <row r="56" spans="1:38" s="4" customFormat="1" ht="15" x14ac:dyDescent="0.25">
      <c r="A56" s="72"/>
      <c r="B56" s="73"/>
      <c r="C56" s="397" t="s">
        <v>71</v>
      </c>
      <c r="D56" s="397"/>
      <c r="E56" s="397"/>
      <c r="F56" s="45"/>
      <c r="G56" s="46"/>
      <c r="H56" s="46"/>
      <c r="I56" s="46"/>
      <c r="J56" s="47"/>
      <c r="K56" s="46"/>
      <c r="L56" s="76">
        <v>112.94</v>
      </c>
      <c r="M56" s="69"/>
      <c r="N56" s="48"/>
      <c r="AE56" s="42"/>
      <c r="AF56" s="49"/>
      <c r="AK56" s="49" t="s">
        <v>71</v>
      </c>
    </row>
    <row r="57" spans="1:38" s="4" customFormat="1" ht="23.25" x14ac:dyDescent="0.25">
      <c r="A57" s="43" t="s">
        <v>63</v>
      </c>
      <c r="B57" s="44" t="s">
        <v>282</v>
      </c>
      <c r="C57" s="397" t="s">
        <v>283</v>
      </c>
      <c r="D57" s="397"/>
      <c r="E57" s="397"/>
      <c r="F57" s="45" t="s">
        <v>77</v>
      </c>
      <c r="G57" s="46"/>
      <c r="H57" s="46"/>
      <c r="I57" s="75">
        <v>5.3999999999999999E-2</v>
      </c>
      <c r="J57" s="47"/>
      <c r="K57" s="46"/>
      <c r="L57" s="47"/>
      <c r="M57" s="46"/>
      <c r="N57" s="48"/>
      <c r="AE57" s="42"/>
      <c r="AF57" s="49" t="s">
        <v>283</v>
      </c>
      <c r="AK57" s="49"/>
    </row>
    <row r="58" spans="1:38" s="4" customFormat="1" ht="15" x14ac:dyDescent="0.25">
      <c r="A58" s="50"/>
      <c r="B58" s="51"/>
      <c r="C58" s="398" t="s">
        <v>284</v>
      </c>
      <c r="D58" s="398"/>
      <c r="E58" s="398"/>
      <c r="F58" s="398"/>
      <c r="G58" s="398"/>
      <c r="H58" s="398"/>
      <c r="I58" s="398"/>
      <c r="J58" s="398"/>
      <c r="K58" s="398"/>
      <c r="L58" s="398"/>
      <c r="M58" s="398"/>
      <c r="N58" s="399"/>
      <c r="AE58" s="42"/>
      <c r="AF58" s="49"/>
      <c r="AG58" s="3" t="s">
        <v>284</v>
      </c>
      <c r="AK58" s="49"/>
    </row>
    <row r="59" spans="1:38" s="4" customFormat="1" ht="15" x14ac:dyDescent="0.25">
      <c r="A59" s="52"/>
      <c r="B59" s="53" t="s">
        <v>54</v>
      </c>
      <c r="C59" s="398" t="s">
        <v>58</v>
      </c>
      <c r="D59" s="398"/>
      <c r="E59" s="398"/>
      <c r="F59" s="54"/>
      <c r="G59" s="55"/>
      <c r="H59" s="55"/>
      <c r="I59" s="55"/>
      <c r="J59" s="56">
        <v>103.12</v>
      </c>
      <c r="K59" s="55"/>
      <c r="L59" s="56">
        <v>5.57</v>
      </c>
      <c r="M59" s="57">
        <v>25.55</v>
      </c>
      <c r="N59" s="58">
        <v>142.31</v>
      </c>
      <c r="AE59" s="42"/>
      <c r="AF59" s="49"/>
      <c r="AH59" s="3" t="s">
        <v>58</v>
      </c>
      <c r="AK59" s="49"/>
    </row>
    <row r="60" spans="1:38" s="4" customFormat="1" ht="15" x14ac:dyDescent="0.25">
      <c r="A60" s="52"/>
      <c r="B60" s="53" t="s">
        <v>59</v>
      </c>
      <c r="C60" s="398" t="s">
        <v>60</v>
      </c>
      <c r="D60" s="398"/>
      <c r="E60" s="398"/>
      <c r="F60" s="54"/>
      <c r="G60" s="55"/>
      <c r="H60" s="55"/>
      <c r="I60" s="55"/>
      <c r="J60" s="56">
        <v>407.65</v>
      </c>
      <c r="K60" s="55"/>
      <c r="L60" s="56">
        <v>22.01</v>
      </c>
      <c r="M60" s="55"/>
      <c r="N60" s="60"/>
      <c r="AE60" s="42"/>
      <c r="AF60" s="49"/>
      <c r="AH60" s="3" t="s">
        <v>60</v>
      </c>
      <c r="AK60" s="49"/>
    </row>
    <row r="61" spans="1:38" s="4" customFormat="1" ht="15" x14ac:dyDescent="0.25">
      <c r="A61" s="52"/>
      <c r="B61" s="53" t="s">
        <v>61</v>
      </c>
      <c r="C61" s="398" t="s">
        <v>62</v>
      </c>
      <c r="D61" s="398"/>
      <c r="E61" s="398"/>
      <c r="F61" s="54"/>
      <c r="G61" s="55"/>
      <c r="H61" s="55"/>
      <c r="I61" s="55"/>
      <c r="J61" s="56">
        <v>50.3</v>
      </c>
      <c r="K61" s="55"/>
      <c r="L61" s="56">
        <v>2.72</v>
      </c>
      <c r="M61" s="57">
        <v>25.55</v>
      </c>
      <c r="N61" s="58">
        <v>69.5</v>
      </c>
      <c r="AE61" s="42"/>
      <c r="AF61" s="49"/>
      <c r="AH61" s="3" t="s">
        <v>62</v>
      </c>
      <c r="AK61" s="49"/>
    </row>
    <row r="62" spans="1:38" s="4" customFormat="1" ht="15" x14ac:dyDescent="0.25">
      <c r="A62" s="62"/>
      <c r="B62" s="53"/>
      <c r="C62" s="398" t="s">
        <v>65</v>
      </c>
      <c r="D62" s="398"/>
      <c r="E62" s="398"/>
      <c r="F62" s="54" t="s">
        <v>66</v>
      </c>
      <c r="G62" s="57">
        <v>13.22</v>
      </c>
      <c r="H62" s="55"/>
      <c r="I62" s="64">
        <v>0.71387999999999996</v>
      </c>
      <c r="J62" s="65"/>
      <c r="K62" s="55"/>
      <c r="L62" s="65"/>
      <c r="M62" s="55"/>
      <c r="N62" s="60"/>
      <c r="AE62" s="42"/>
      <c r="AF62" s="49"/>
      <c r="AI62" s="3" t="s">
        <v>65</v>
      </c>
      <c r="AK62" s="49"/>
    </row>
    <row r="63" spans="1:38" s="4" customFormat="1" ht="15" x14ac:dyDescent="0.25">
      <c r="A63" s="62"/>
      <c r="B63" s="53"/>
      <c r="C63" s="398" t="s">
        <v>67</v>
      </c>
      <c r="D63" s="398"/>
      <c r="E63" s="398"/>
      <c r="F63" s="54" t="s">
        <v>66</v>
      </c>
      <c r="G63" s="57">
        <v>3.79</v>
      </c>
      <c r="H63" s="55"/>
      <c r="I63" s="64">
        <v>0.20466000000000001</v>
      </c>
      <c r="J63" s="65"/>
      <c r="K63" s="55"/>
      <c r="L63" s="65"/>
      <c r="M63" s="55"/>
      <c r="N63" s="60"/>
      <c r="AE63" s="42"/>
      <c r="AF63" s="49"/>
      <c r="AI63" s="3" t="s">
        <v>67</v>
      </c>
      <c r="AK63" s="49"/>
    </row>
    <row r="64" spans="1:38" s="4" customFormat="1" ht="15" x14ac:dyDescent="0.25">
      <c r="A64" s="52"/>
      <c r="B64" s="53"/>
      <c r="C64" s="402" t="s">
        <v>68</v>
      </c>
      <c r="D64" s="402"/>
      <c r="E64" s="402"/>
      <c r="F64" s="68"/>
      <c r="G64" s="69"/>
      <c r="H64" s="69"/>
      <c r="I64" s="69"/>
      <c r="J64" s="78">
        <v>510.77</v>
      </c>
      <c r="K64" s="69"/>
      <c r="L64" s="78">
        <v>27.58</v>
      </c>
      <c r="M64" s="69"/>
      <c r="N64" s="71"/>
      <c r="AE64" s="42"/>
      <c r="AF64" s="49"/>
      <c r="AJ64" s="3" t="s">
        <v>68</v>
      </c>
      <c r="AK64" s="49"/>
    </row>
    <row r="65" spans="1:40" s="4" customFormat="1" ht="15" x14ac:dyDescent="0.25">
      <c r="A65" s="62"/>
      <c r="B65" s="53"/>
      <c r="C65" s="398" t="s">
        <v>69</v>
      </c>
      <c r="D65" s="398"/>
      <c r="E65" s="398"/>
      <c r="F65" s="54"/>
      <c r="G65" s="55"/>
      <c r="H65" s="55"/>
      <c r="I65" s="55"/>
      <c r="J65" s="65"/>
      <c r="K65" s="55"/>
      <c r="L65" s="56">
        <v>8.2899999999999991</v>
      </c>
      <c r="M65" s="55"/>
      <c r="N65" s="58">
        <v>211.81</v>
      </c>
      <c r="AE65" s="42"/>
      <c r="AF65" s="49"/>
      <c r="AI65" s="3" t="s">
        <v>69</v>
      </c>
      <c r="AK65" s="49"/>
    </row>
    <row r="66" spans="1:40" s="4" customFormat="1" ht="45" x14ac:dyDescent="0.25">
      <c r="A66" s="62"/>
      <c r="B66" s="53" t="s">
        <v>275</v>
      </c>
      <c r="C66" s="398" t="s">
        <v>276</v>
      </c>
      <c r="D66" s="398"/>
      <c r="E66" s="398"/>
      <c r="F66" s="54" t="s">
        <v>70</v>
      </c>
      <c r="G66" s="63">
        <v>147</v>
      </c>
      <c r="H66" s="55"/>
      <c r="I66" s="63">
        <v>147</v>
      </c>
      <c r="J66" s="65"/>
      <c r="K66" s="55"/>
      <c r="L66" s="56">
        <v>12.19</v>
      </c>
      <c r="M66" s="55"/>
      <c r="N66" s="58">
        <v>311.36</v>
      </c>
      <c r="AE66" s="42"/>
      <c r="AF66" s="49"/>
      <c r="AI66" s="3" t="s">
        <v>276</v>
      </c>
      <c r="AK66" s="49"/>
    </row>
    <row r="67" spans="1:40" s="4" customFormat="1" ht="45" x14ac:dyDescent="0.25">
      <c r="A67" s="62"/>
      <c r="B67" s="53" t="s">
        <v>277</v>
      </c>
      <c r="C67" s="398" t="s">
        <v>278</v>
      </c>
      <c r="D67" s="398"/>
      <c r="E67" s="398"/>
      <c r="F67" s="54" t="s">
        <v>70</v>
      </c>
      <c r="G67" s="63">
        <v>134</v>
      </c>
      <c r="H67" s="55"/>
      <c r="I67" s="63">
        <v>134</v>
      </c>
      <c r="J67" s="65"/>
      <c r="K67" s="55"/>
      <c r="L67" s="56">
        <v>11.11</v>
      </c>
      <c r="M67" s="55"/>
      <c r="N67" s="58">
        <v>283.83</v>
      </c>
      <c r="AE67" s="42"/>
      <c r="AF67" s="49"/>
      <c r="AI67" s="3" t="s">
        <v>278</v>
      </c>
      <c r="AK67" s="49"/>
    </row>
    <row r="68" spans="1:40" s="4" customFormat="1" ht="15" x14ac:dyDescent="0.25">
      <c r="A68" s="72"/>
      <c r="B68" s="73"/>
      <c r="C68" s="397" t="s">
        <v>71</v>
      </c>
      <c r="D68" s="397"/>
      <c r="E68" s="397"/>
      <c r="F68" s="45"/>
      <c r="G68" s="46"/>
      <c r="H68" s="46"/>
      <c r="I68" s="46"/>
      <c r="J68" s="47"/>
      <c r="K68" s="46"/>
      <c r="L68" s="76">
        <v>50.88</v>
      </c>
      <c r="M68" s="69"/>
      <c r="N68" s="48"/>
      <c r="AE68" s="42"/>
      <c r="AF68" s="49"/>
      <c r="AK68" s="49" t="s">
        <v>71</v>
      </c>
    </row>
    <row r="69" spans="1:40" s="4" customFormat="1" ht="45.75" x14ac:dyDescent="0.25">
      <c r="A69" s="43" t="s">
        <v>81</v>
      </c>
      <c r="B69" s="44" t="s">
        <v>280</v>
      </c>
      <c r="C69" s="397" t="s">
        <v>281</v>
      </c>
      <c r="D69" s="397"/>
      <c r="E69" s="397"/>
      <c r="F69" s="45" t="s">
        <v>74</v>
      </c>
      <c r="G69" s="46"/>
      <c r="H69" s="46"/>
      <c r="I69" s="79">
        <v>7.56</v>
      </c>
      <c r="J69" s="76">
        <v>3.28</v>
      </c>
      <c r="K69" s="46"/>
      <c r="L69" s="76">
        <v>24.8</v>
      </c>
      <c r="M69" s="46"/>
      <c r="N69" s="48"/>
      <c r="AE69" s="42"/>
      <c r="AF69" s="49" t="s">
        <v>281</v>
      </c>
      <c r="AK69" s="49"/>
    </row>
    <row r="70" spans="1:40" s="4" customFormat="1" ht="15" x14ac:dyDescent="0.25">
      <c r="A70" s="50"/>
      <c r="B70" s="51"/>
      <c r="C70" s="398" t="s">
        <v>285</v>
      </c>
      <c r="D70" s="398"/>
      <c r="E70" s="398"/>
      <c r="F70" s="398"/>
      <c r="G70" s="398"/>
      <c r="H70" s="398"/>
      <c r="I70" s="398"/>
      <c r="J70" s="398"/>
      <c r="K70" s="398"/>
      <c r="L70" s="398"/>
      <c r="M70" s="398"/>
      <c r="N70" s="399"/>
      <c r="AE70" s="42"/>
      <c r="AF70" s="49"/>
      <c r="AG70" s="3" t="s">
        <v>285</v>
      </c>
      <c r="AK70" s="49"/>
    </row>
    <row r="71" spans="1:40" s="4" customFormat="1" ht="15" x14ac:dyDescent="0.25">
      <c r="A71" s="72"/>
      <c r="B71" s="73"/>
      <c r="C71" s="397" t="s">
        <v>71</v>
      </c>
      <c r="D71" s="397"/>
      <c r="E71" s="397"/>
      <c r="F71" s="45"/>
      <c r="G71" s="46"/>
      <c r="H71" s="46"/>
      <c r="I71" s="46"/>
      <c r="J71" s="47"/>
      <c r="K71" s="46"/>
      <c r="L71" s="76">
        <v>24.8</v>
      </c>
      <c r="M71" s="69"/>
      <c r="N71" s="48"/>
      <c r="AE71" s="42"/>
      <c r="AF71" s="49"/>
      <c r="AK71" s="49" t="s">
        <v>71</v>
      </c>
    </row>
    <row r="72" spans="1:40" s="4" customFormat="1" ht="45.75" x14ac:dyDescent="0.25">
      <c r="A72" s="43" t="s">
        <v>84</v>
      </c>
      <c r="B72" s="44" t="s">
        <v>286</v>
      </c>
      <c r="C72" s="397" t="s">
        <v>287</v>
      </c>
      <c r="D72" s="397"/>
      <c r="E72" s="397"/>
      <c r="F72" s="45" t="s">
        <v>74</v>
      </c>
      <c r="G72" s="46"/>
      <c r="H72" s="46"/>
      <c r="I72" s="79">
        <v>7.56</v>
      </c>
      <c r="J72" s="76">
        <v>6.69</v>
      </c>
      <c r="K72" s="46"/>
      <c r="L72" s="76">
        <v>50.58</v>
      </c>
      <c r="M72" s="46"/>
      <c r="N72" s="48"/>
      <c r="AE72" s="42"/>
      <c r="AF72" s="49" t="s">
        <v>287</v>
      </c>
      <c r="AK72" s="49"/>
    </row>
    <row r="73" spans="1:40" s="4" customFormat="1" ht="15" x14ac:dyDescent="0.25">
      <c r="A73" s="72"/>
      <c r="B73" s="73"/>
      <c r="C73" s="397" t="s">
        <v>71</v>
      </c>
      <c r="D73" s="397"/>
      <c r="E73" s="397"/>
      <c r="F73" s="45"/>
      <c r="G73" s="46"/>
      <c r="H73" s="46"/>
      <c r="I73" s="46"/>
      <c r="J73" s="47"/>
      <c r="K73" s="46"/>
      <c r="L73" s="76">
        <v>50.58</v>
      </c>
      <c r="M73" s="69"/>
      <c r="N73" s="48"/>
      <c r="AE73" s="42"/>
      <c r="AF73" s="49"/>
      <c r="AK73" s="49" t="s">
        <v>71</v>
      </c>
    </row>
    <row r="74" spans="1:40" s="4" customFormat="1" ht="0" hidden="1" customHeight="1" x14ac:dyDescent="0.25">
      <c r="A74" s="82"/>
      <c r="B74" s="83"/>
      <c r="C74" s="83"/>
      <c r="D74" s="83"/>
      <c r="E74" s="83"/>
      <c r="F74" s="84"/>
      <c r="G74" s="84"/>
      <c r="H74" s="84"/>
      <c r="I74" s="84"/>
      <c r="J74" s="85"/>
      <c r="K74" s="84"/>
      <c r="L74" s="85"/>
      <c r="M74" s="55"/>
      <c r="N74" s="85"/>
      <c r="AE74" s="42"/>
      <c r="AF74" s="49"/>
      <c r="AK74" s="49"/>
    </row>
    <row r="75" spans="1:40" s="4" customFormat="1" ht="15" x14ac:dyDescent="0.25">
      <c r="A75" s="86"/>
      <c r="B75" s="87"/>
      <c r="C75" s="397" t="s">
        <v>288</v>
      </c>
      <c r="D75" s="397"/>
      <c r="E75" s="397"/>
      <c r="F75" s="397"/>
      <c r="G75" s="397"/>
      <c r="H75" s="397"/>
      <c r="I75" s="397"/>
      <c r="J75" s="397"/>
      <c r="K75" s="397"/>
      <c r="L75" s="88"/>
      <c r="M75" s="89"/>
      <c r="N75" s="90"/>
      <c r="AE75" s="42"/>
      <c r="AF75" s="49"/>
      <c r="AK75" s="49"/>
      <c r="AM75" s="49" t="s">
        <v>288</v>
      </c>
    </row>
    <row r="76" spans="1:40" s="4" customFormat="1" ht="15" x14ac:dyDescent="0.25">
      <c r="A76" s="91"/>
      <c r="B76" s="53"/>
      <c r="C76" s="398" t="s">
        <v>93</v>
      </c>
      <c r="D76" s="398"/>
      <c r="E76" s="398"/>
      <c r="F76" s="398"/>
      <c r="G76" s="398"/>
      <c r="H76" s="398"/>
      <c r="I76" s="398"/>
      <c r="J76" s="398"/>
      <c r="K76" s="398"/>
      <c r="L76" s="96">
        <v>428.15</v>
      </c>
      <c r="M76" s="93"/>
      <c r="N76" s="94"/>
      <c r="AE76" s="42"/>
      <c r="AF76" s="49"/>
      <c r="AK76" s="49"/>
      <c r="AM76" s="49"/>
      <c r="AN76" s="3" t="s">
        <v>93</v>
      </c>
    </row>
    <row r="77" spans="1:40" s="4" customFormat="1" ht="15" x14ac:dyDescent="0.25">
      <c r="A77" s="91"/>
      <c r="B77" s="53"/>
      <c r="C77" s="398" t="s">
        <v>94</v>
      </c>
      <c r="D77" s="398"/>
      <c r="E77" s="398"/>
      <c r="F77" s="398"/>
      <c r="G77" s="398"/>
      <c r="H77" s="398"/>
      <c r="I77" s="398"/>
      <c r="J77" s="398"/>
      <c r="K77" s="398"/>
      <c r="L77" s="95"/>
      <c r="M77" s="93"/>
      <c r="N77" s="94"/>
      <c r="AE77" s="42"/>
      <c r="AF77" s="49"/>
      <c r="AK77" s="49"/>
      <c r="AM77" s="49"/>
      <c r="AN77" s="3" t="s">
        <v>94</v>
      </c>
    </row>
    <row r="78" spans="1:40" s="4" customFormat="1" ht="15" x14ac:dyDescent="0.25">
      <c r="A78" s="91"/>
      <c r="B78" s="53"/>
      <c r="C78" s="398" t="s">
        <v>95</v>
      </c>
      <c r="D78" s="398"/>
      <c r="E78" s="398"/>
      <c r="F78" s="398"/>
      <c r="G78" s="398"/>
      <c r="H78" s="398"/>
      <c r="I78" s="398"/>
      <c r="J78" s="398"/>
      <c r="K78" s="398"/>
      <c r="L78" s="96">
        <v>53.98</v>
      </c>
      <c r="M78" s="93"/>
      <c r="N78" s="94"/>
      <c r="AE78" s="42"/>
      <c r="AF78" s="49"/>
      <c r="AK78" s="49"/>
      <c r="AM78" s="49"/>
      <c r="AN78" s="3" t="s">
        <v>95</v>
      </c>
    </row>
    <row r="79" spans="1:40" s="4" customFormat="1" ht="15" x14ac:dyDescent="0.25">
      <c r="A79" s="91"/>
      <c r="B79" s="53"/>
      <c r="C79" s="398" t="s">
        <v>96</v>
      </c>
      <c r="D79" s="398"/>
      <c r="E79" s="398"/>
      <c r="F79" s="398"/>
      <c r="G79" s="398"/>
      <c r="H79" s="398"/>
      <c r="I79" s="398"/>
      <c r="J79" s="398"/>
      <c r="K79" s="398"/>
      <c r="L79" s="96">
        <v>374.17</v>
      </c>
      <c r="M79" s="93"/>
      <c r="N79" s="94"/>
      <c r="AE79" s="42"/>
      <c r="AF79" s="49"/>
      <c r="AK79" s="49"/>
      <c r="AM79" s="49"/>
      <c r="AN79" s="3" t="s">
        <v>96</v>
      </c>
    </row>
    <row r="80" spans="1:40" s="4" customFormat="1" ht="15" x14ac:dyDescent="0.25">
      <c r="A80" s="91"/>
      <c r="B80" s="53"/>
      <c r="C80" s="398" t="s">
        <v>97</v>
      </c>
      <c r="D80" s="398"/>
      <c r="E80" s="398"/>
      <c r="F80" s="398"/>
      <c r="G80" s="398"/>
      <c r="H80" s="398"/>
      <c r="I80" s="398"/>
      <c r="J80" s="398"/>
      <c r="K80" s="398"/>
      <c r="L80" s="96">
        <v>17.77</v>
      </c>
      <c r="M80" s="93"/>
      <c r="N80" s="94"/>
      <c r="AE80" s="42"/>
      <c r="AF80" s="49"/>
      <c r="AK80" s="49"/>
      <c r="AM80" s="49"/>
      <c r="AN80" s="3" t="s">
        <v>97</v>
      </c>
    </row>
    <row r="81" spans="1:41" s="4" customFormat="1" ht="15" x14ac:dyDescent="0.25">
      <c r="A81" s="91"/>
      <c r="B81" s="53"/>
      <c r="C81" s="398" t="s">
        <v>99</v>
      </c>
      <c r="D81" s="398"/>
      <c r="E81" s="398"/>
      <c r="F81" s="398"/>
      <c r="G81" s="398"/>
      <c r="H81" s="398"/>
      <c r="I81" s="398"/>
      <c r="J81" s="398"/>
      <c r="K81" s="398"/>
      <c r="L81" s="96">
        <v>629.78</v>
      </c>
      <c r="M81" s="93"/>
      <c r="N81" s="94"/>
      <c r="AE81" s="42"/>
      <c r="AF81" s="49"/>
      <c r="AK81" s="49"/>
      <c r="AM81" s="49"/>
      <c r="AN81" s="3" t="s">
        <v>99</v>
      </c>
    </row>
    <row r="82" spans="1:41" s="4" customFormat="1" ht="15" x14ac:dyDescent="0.25">
      <c r="A82" s="91"/>
      <c r="B82" s="53"/>
      <c r="C82" s="398" t="s">
        <v>100</v>
      </c>
      <c r="D82" s="398"/>
      <c r="E82" s="398"/>
      <c r="F82" s="398"/>
      <c r="G82" s="398"/>
      <c r="H82" s="398"/>
      <c r="I82" s="398"/>
      <c r="J82" s="398"/>
      <c r="K82" s="398"/>
      <c r="L82" s="96">
        <v>416.7</v>
      </c>
      <c r="M82" s="93"/>
      <c r="N82" s="94"/>
      <c r="AE82" s="42"/>
      <c r="AF82" s="49"/>
      <c r="AK82" s="49"/>
      <c r="AM82" s="49"/>
      <c r="AN82" s="3" t="s">
        <v>100</v>
      </c>
    </row>
    <row r="83" spans="1:41" s="4" customFormat="1" ht="15" x14ac:dyDescent="0.25">
      <c r="A83" s="91"/>
      <c r="B83" s="53"/>
      <c r="C83" s="398" t="s">
        <v>101</v>
      </c>
      <c r="D83" s="398"/>
      <c r="E83" s="398"/>
      <c r="F83" s="398"/>
      <c r="G83" s="398"/>
      <c r="H83" s="398"/>
      <c r="I83" s="398"/>
      <c r="J83" s="398"/>
      <c r="K83" s="398"/>
      <c r="L83" s="95"/>
      <c r="M83" s="93"/>
      <c r="N83" s="94"/>
      <c r="AE83" s="42"/>
      <c r="AF83" s="49"/>
      <c r="AK83" s="49"/>
      <c r="AM83" s="49"/>
      <c r="AN83" s="3" t="s">
        <v>101</v>
      </c>
    </row>
    <row r="84" spans="1:41" s="4" customFormat="1" ht="15" x14ac:dyDescent="0.25">
      <c r="A84" s="91"/>
      <c r="B84" s="53"/>
      <c r="C84" s="398" t="s">
        <v>102</v>
      </c>
      <c r="D84" s="398"/>
      <c r="E84" s="398"/>
      <c r="F84" s="398"/>
      <c r="G84" s="398"/>
      <c r="H84" s="398"/>
      <c r="I84" s="398"/>
      <c r="J84" s="398"/>
      <c r="K84" s="398"/>
      <c r="L84" s="96">
        <v>53.98</v>
      </c>
      <c r="M84" s="93"/>
      <c r="N84" s="94"/>
      <c r="AE84" s="42"/>
      <c r="AF84" s="49"/>
      <c r="AK84" s="49"/>
      <c r="AM84" s="49"/>
      <c r="AN84" s="3" t="s">
        <v>102</v>
      </c>
    </row>
    <row r="85" spans="1:41" s="4" customFormat="1" ht="15" x14ac:dyDescent="0.25">
      <c r="A85" s="91"/>
      <c r="B85" s="53"/>
      <c r="C85" s="398" t="s">
        <v>103</v>
      </c>
      <c r="D85" s="398"/>
      <c r="E85" s="398"/>
      <c r="F85" s="398"/>
      <c r="G85" s="398"/>
      <c r="H85" s="398"/>
      <c r="I85" s="398"/>
      <c r="J85" s="398"/>
      <c r="K85" s="398"/>
      <c r="L85" s="96">
        <v>161.09</v>
      </c>
      <c r="M85" s="93"/>
      <c r="N85" s="94"/>
      <c r="AE85" s="42"/>
      <c r="AF85" s="49"/>
      <c r="AK85" s="49"/>
      <c r="AM85" s="49"/>
      <c r="AN85" s="3" t="s">
        <v>103</v>
      </c>
    </row>
    <row r="86" spans="1:41" s="4" customFormat="1" ht="15" x14ac:dyDescent="0.25">
      <c r="A86" s="91"/>
      <c r="B86" s="53"/>
      <c r="C86" s="398" t="s">
        <v>104</v>
      </c>
      <c r="D86" s="398"/>
      <c r="E86" s="398"/>
      <c r="F86" s="398"/>
      <c r="G86" s="398"/>
      <c r="H86" s="398"/>
      <c r="I86" s="398"/>
      <c r="J86" s="398"/>
      <c r="K86" s="398"/>
      <c r="L86" s="96">
        <v>17.77</v>
      </c>
      <c r="M86" s="93"/>
      <c r="N86" s="94"/>
      <c r="AE86" s="42"/>
      <c r="AF86" s="49"/>
      <c r="AK86" s="49"/>
      <c r="AM86" s="49"/>
      <c r="AN86" s="3" t="s">
        <v>104</v>
      </c>
    </row>
    <row r="87" spans="1:41" s="4" customFormat="1" ht="15" x14ac:dyDescent="0.25">
      <c r="A87" s="91"/>
      <c r="B87" s="53"/>
      <c r="C87" s="398" t="s">
        <v>106</v>
      </c>
      <c r="D87" s="398"/>
      <c r="E87" s="398"/>
      <c r="F87" s="398"/>
      <c r="G87" s="398"/>
      <c r="H87" s="398"/>
      <c r="I87" s="398"/>
      <c r="J87" s="398"/>
      <c r="K87" s="398"/>
      <c r="L87" s="96">
        <v>105.48</v>
      </c>
      <c r="M87" s="93"/>
      <c r="N87" s="94"/>
      <c r="AE87" s="42"/>
      <c r="AF87" s="49"/>
      <c r="AK87" s="49"/>
      <c r="AM87" s="49"/>
      <c r="AN87" s="3" t="s">
        <v>106</v>
      </c>
    </row>
    <row r="88" spans="1:41" s="4" customFormat="1" ht="15" x14ac:dyDescent="0.25">
      <c r="A88" s="91"/>
      <c r="B88" s="53"/>
      <c r="C88" s="398" t="s">
        <v>107</v>
      </c>
      <c r="D88" s="398"/>
      <c r="E88" s="398"/>
      <c r="F88" s="398"/>
      <c r="G88" s="398"/>
      <c r="H88" s="398"/>
      <c r="I88" s="398"/>
      <c r="J88" s="398"/>
      <c r="K88" s="398"/>
      <c r="L88" s="96">
        <v>96.15</v>
      </c>
      <c r="M88" s="93"/>
      <c r="N88" s="94"/>
      <c r="AE88" s="42"/>
      <c r="AF88" s="49"/>
      <c r="AK88" s="49"/>
      <c r="AM88" s="49"/>
      <c r="AN88" s="3" t="s">
        <v>107</v>
      </c>
    </row>
    <row r="89" spans="1:41" s="4" customFormat="1" ht="15" x14ac:dyDescent="0.25">
      <c r="A89" s="91"/>
      <c r="B89" s="53"/>
      <c r="C89" s="398" t="s">
        <v>108</v>
      </c>
      <c r="D89" s="398"/>
      <c r="E89" s="398"/>
      <c r="F89" s="398"/>
      <c r="G89" s="398"/>
      <c r="H89" s="398"/>
      <c r="I89" s="398"/>
      <c r="J89" s="398"/>
      <c r="K89" s="398"/>
      <c r="L89" s="96">
        <v>213.08</v>
      </c>
      <c r="M89" s="93"/>
      <c r="N89" s="94"/>
      <c r="AE89" s="42"/>
      <c r="AF89" s="49"/>
      <c r="AK89" s="49"/>
      <c r="AM89" s="49"/>
      <c r="AN89" s="3" t="s">
        <v>108</v>
      </c>
    </row>
    <row r="90" spans="1:41" s="4" customFormat="1" ht="15" x14ac:dyDescent="0.25">
      <c r="A90" s="91"/>
      <c r="B90" s="53"/>
      <c r="C90" s="398" t="s">
        <v>109</v>
      </c>
      <c r="D90" s="398"/>
      <c r="E90" s="398"/>
      <c r="F90" s="398"/>
      <c r="G90" s="398"/>
      <c r="H90" s="398"/>
      <c r="I90" s="398"/>
      <c r="J90" s="398"/>
      <c r="K90" s="398"/>
      <c r="L90" s="96">
        <v>71.75</v>
      </c>
      <c r="M90" s="93"/>
      <c r="N90" s="94"/>
      <c r="AE90" s="42"/>
      <c r="AF90" s="49"/>
      <c r="AK90" s="49"/>
      <c r="AM90" s="49"/>
      <c r="AN90" s="3" t="s">
        <v>109</v>
      </c>
    </row>
    <row r="91" spans="1:41" s="4" customFormat="1" ht="15" x14ac:dyDescent="0.25">
      <c r="A91" s="91"/>
      <c r="B91" s="53"/>
      <c r="C91" s="398" t="s">
        <v>110</v>
      </c>
      <c r="D91" s="398"/>
      <c r="E91" s="398"/>
      <c r="F91" s="398"/>
      <c r="G91" s="398"/>
      <c r="H91" s="398"/>
      <c r="I91" s="398"/>
      <c r="J91" s="398"/>
      <c r="K91" s="398"/>
      <c r="L91" s="96">
        <v>105.48</v>
      </c>
      <c r="M91" s="93"/>
      <c r="N91" s="94"/>
      <c r="AE91" s="42"/>
      <c r="AF91" s="49"/>
      <c r="AK91" s="49"/>
      <c r="AM91" s="49"/>
      <c r="AN91" s="3" t="s">
        <v>110</v>
      </c>
    </row>
    <row r="92" spans="1:41" s="4" customFormat="1" ht="15" x14ac:dyDescent="0.25">
      <c r="A92" s="91"/>
      <c r="B92" s="53"/>
      <c r="C92" s="398" t="s">
        <v>111</v>
      </c>
      <c r="D92" s="398"/>
      <c r="E92" s="398"/>
      <c r="F92" s="398"/>
      <c r="G92" s="398"/>
      <c r="H92" s="398"/>
      <c r="I92" s="398"/>
      <c r="J92" s="398"/>
      <c r="K92" s="398"/>
      <c r="L92" s="96">
        <v>96.15</v>
      </c>
      <c r="M92" s="93"/>
      <c r="N92" s="94"/>
      <c r="AE92" s="42"/>
      <c r="AF92" s="49"/>
      <c r="AK92" s="49"/>
      <c r="AM92" s="49"/>
      <c r="AN92" s="3" t="s">
        <v>111</v>
      </c>
    </row>
    <row r="93" spans="1:41" s="4" customFormat="1" ht="15" x14ac:dyDescent="0.25">
      <c r="A93" s="91"/>
      <c r="B93" s="97"/>
      <c r="C93" s="407" t="s">
        <v>289</v>
      </c>
      <c r="D93" s="407"/>
      <c r="E93" s="407"/>
      <c r="F93" s="407"/>
      <c r="G93" s="407"/>
      <c r="H93" s="407"/>
      <c r="I93" s="407"/>
      <c r="J93" s="407"/>
      <c r="K93" s="407"/>
      <c r="L93" s="126">
        <v>629.78</v>
      </c>
      <c r="M93" s="99"/>
      <c r="N93" s="100"/>
      <c r="AE93" s="42"/>
      <c r="AF93" s="49"/>
      <c r="AK93" s="49"/>
      <c r="AM93" s="49"/>
      <c r="AO93" s="49" t="s">
        <v>289</v>
      </c>
    </row>
    <row r="94" spans="1:41" s="4" customFormat="1" ht="15" x14ac:dyDescent="0.25">
      <c r="A94" s="394" t="s">
        <v>290</v>
      </c>
      <c r="B94" s="395"/>
      <c r="C94" s="395"/>
      <c r="D94" s="395"/>
      <c r="E94" s="395"/>
      <c r="F94" s="395"/>
      <c r="G94" s="395"/>
      <c r="H94" s="395"/>
      <c r="I94" s="395"/>
      <c r="J94" s="395"/>
      <c r="K94" s="395"/>
      <c r="L94" s="395"/>
      <c r="M94" s="395"/>
      <c r="N94" s="396"/>
      <c r="AE94" s="42" t="s">
        <v>290</v>
      </c>
      <c r="AF94" s="49"/>
      <c r="AK94" s="49"/>
      <c r="AM94" s="49"/>
      <c r="AO94" s="49"/>
    </row>
    <row r="95" spans="1:41" s="4" customFormat="1" ht="23.25" x14ac:dyDescent="0.25">
      <c r="A95" s="43" t="s">
        <v>89</v>
      </c>
      <c r="B95" s="44" t="s">
        <v>291</v>
      </c>
      <c r="C95" s="397" t="s">
        <v>292</v>
      </c>
      <c r="D95" s="397"/>
      <c r="E95" s="397"/>
      <c r="F95" s="45" t="s">
        <v>77</v>
      </c>
      <c r="G95" s="46"/>
      <c r="H95" s="46"/>
      <c r="I95" s="75">
        <v>8.1000000000000003E-2</v>
      </c>
      <c r="J95" s="47"/>
      <c r="K95" s="46"/>
      <c r="L95" s="47"/>
      <c r="M95" s="46"/>
      <c r="N95" s="48"/>
      <c r="AE95" s="42"/>
      <c r="AF95" s="49" t="s">
        <v>292</v>
      </c>
      <c r="AK95" s="49"/>
      <c r="AM95" s="49"/>
      <c r="AO95" s="49"/>
    </row>
    <row r="96" spans="1:41" s="4" customFormat="1" ht="15" x14ac:dyDescent="0.25">
      <c r="A96" s="50"/>
      <c r="B96" s="51"/>
      <c r="C96" s="398" t="s">
        <v>293</v>
      </c>
      <c r="D96" s="398"/>
      <c r="E96" s="398"/>
      <c r="F96" s="398"/>
      <c r="G96" s="398"/>
      <c r="H96" s="398"/>
      <c r="I96" s="398"/>
      <c r="J96" s="398"/>
      <c r="K96" s="398"/>
      <c r="L96" s="398"/>
      <c r="M96" s="398"/>
      <c r="N96" s="399"/>
      <c r="AE96" s="42"/>
      <c r="AF96" s="49"/>
      <c r="AG96" s="3" t="s">
        <v>293</v>
      </c>
      <c r="AK96" s="49"/>
      <c r="AM96" s="49"/>
      <c r="AO96" s="49"/>
    </row>
    <row r="97" spans="1:43" s="4" customFormat="1" ht="15" x14ac:dyDescent="0.25">
      <c r="A97" s="52"/>
      <c r="B97" s="53" t="s">
        <v>54</v>
      </c>
      <c r="C97" s="398" t="s">
        <v>58</v>
      </c>
      <c r="D97" s="398"/>
      <c r="E97" s="398"/>
      <c r="F97" s="54"/>
      <c r="G97" s="55"/>
      <c r="H97" s="55"/>
      <c r="I97" s="55"/>
      <c r="J97" s="56">
        <v>115.49</v>
      </c>
      <c r="K97" s="55"/>
      <c r="L97" s="56">
        <v>9.35</v>
      </c>
      <c r="M97" s="57">
        <v>25.55</v>
      </c>
      <c r="N97" s="58">
        <v>238.89</v>
      </c>
      <c r="AE97" s="42"/>
      <c r="AF97" s="49"/>
      <c r="AH97" s="3" t="s">
        <v>58</v>
      </c>
      <c r="AK97" s="49"/>
      <c r="AM97" s="49"/>
      <c r="AO97" s="49"/>
    </row>
    <row r="98" spans="1:43" s="4" customFormat="1" ht="15" x14ac:dyDescent="0.25">
      <c r="A98" s="52"/>
      <c r="B98" s="53" t="s">
        <v>59</v>
      </c>
      <c r="C98" s="398" t="s">
        <v>60</v>
      </c>
      <c r="D98" s="398"/>
      <c r="E98" s="398"/>
      <c r="F98" s="54"/>
      <c r="G98" s="55"/>
      <c r="H98" s="55"/>
      <c r="I98" s="55"/>
      <c r="J98" s="59">
        <v>3262.79</v>
      </c>
      <c r="K98" s="55"/>
      <c r="L98" s="56">
        <v>264.29000000000002</v>
      </c>
      <c r="M98" s="55"/>
      <c r="N98" s="60"/>
      <c r="AE98" s="42"/>
      <c r="AF98" s="49"/>
      <c r="AH98" s="3" t="s">
        <v>60</v>
      </c>
      <c r="AK98" s="49"/>
      <c r="AM98" s="49"/>
      <c r="AO98" s="49"/>
    </row>
    <row r="99" spans="1:43" s="4" customFormat="1" ht="15" x14ac:dyDescent="0.25">
      <c r="A99" s="52"/>
      <c r="B99" s="53" t="s">
        <v>61</v>
      </c>
      <c r="C99" s="398" t="s">
        <v>62</v>
      </c>
      <c r="D99" s="398"/>
      <c r="E99" s="398"/>
      <c r="F99" s="54"/>
      <c r="G99" s="55"/>
      <c r="H99" s="55"/>
      <c r="I99" s="55"/>
      <c r="J99" s="56">
        <v>171.22</v>
      </c>
      <c r="K99" s="55"/>
      <c r="L99" s="56">
        <v>13.87</v>
      </c>
      <c r="M99" s="57">
        <v>25.55</v>
      </c>
      <c r="N99" s="58">
        <v>354.38</v>
      </c>
      <c r="AE99" s="42"/>
      <c r="AF99" s="49"/>
      <c r="AH99" s="3" t="s">
        <v>62</v>
      </c>
      <c r="AK99" s="49"/>
      <c r="AM99" s="49"/>
      <c r="AO99" s="49"/>
    </row>
    <row r="100" spans="1:43" s="4" customFormat="1" ht="15" x14ac:dyDescent="0.25">
      <c r="A100" s="52"/>
      <c r="B100" s="53" t="s">
        <v>63</v>
      </c>
      <c r="C100" s="398" t="s">
        <v>64</v>
      </c>
      <c r="D100" s="398"/>
      <c r="E100" s="398"/>
      <c r="F100" s="54"/>
      <c r="G100" s="55"/>
      <c r="H100" s="55"/>
      <c r="I100" s="55"/>
      <c r="J100" s="56">
        <v>12.2</v>
      </c>
      <c r="K100" s="55"/>
      <c r="L100" s="56">
        <v>0.99</v>
      </c>
      <c r="M100" s="55"/>
      <c r="N100" s="60"/>
      <c r="AE100" s="42"/>
      <c r="AF100" s="49"/>
      <c r="AH100" s="3" t="s">
        <v>64</v>
      </c>
      <c r="AK100" s="49"/>
      <c r="AM100" s="49"/>
      <c r="AO100" s="49"/>
    </row>
    <row r="101" spans="1:43" s="4" customFormat="1" ht="15" x14ac:dyDescent="0.25">
      <c r="A101" s="62" t="s">
        <v>200</v>
      </c>
      <c r="B101" s="101" t="s">
        <v>294</v>
      </c>
      <c r="C101" s="406" t="s">
        <v>295</v>
      </c>
      <c r="D101" s="406"/>
      <c r="E101" s="406"/>
      <c r="F101" s="102" t="s">
        <v>87</v>
      </c>
      <c r="G101" s="111">
        <v>0</v>
      </c>
      <c r="H101" s="104"/>
      <c r="I101" s="111">
        <v>0</v>
      </c>
      <c r="J101" s="65"/>
      <c r="K101" s="55"/>
      <c r="L101" s="65"/>
      <c r="M101" s="55"/>
      <c r="N101" s="60"/>
      <c r="AE101" s="42"/>
      <c r="AF101" s="49"/>
      <c r="AK101" s="49"/>
      <c r="AM101" s="49"/>
      <c r="AO101" s="49"/>
      <c r="AP101" s="106" t="s">
        <v>295</v>
      </c>
    </row>
    <row r="102" spans="1:43" s="4" customFormat="1" ht="15" x14ac:dyDescent="0.25">
      <c r="A102" s="62"/>
      <c r="B102" s="53"/>
      <c r="C102" s="398" t="s">
        <v>65</v>
      </c>
      <c r="D102" s="398"/>
      <c r="E102" s="398"/>
      <c r="F102" s="54" t="s">
        <v>66</v>
      </c>
      <c r="G102" s="66">
        <v>14.4</v>
      </c>
      <c r="H102" s="55"/>
      <c r="I102" s="77">
        <v>1.1664000000000001</v>
      </c>
      <c r="J102" s="65"/>
      <c r="K102" s="55"/>
      <c r="L102" s="65"/>
      <c r="M102" s="55"/>
      <c r="N102" s="60"/>
      <c r="AE102" s="42"/>
      <c r="AF102" s="49"/>
      <c r="AI102" s="3" t="s">
        <v>65</v>
      </c>
      <c r="AK102" s="49"/>
      <c r="AM102" s="49"/>
      <c r="AO102" s="49"/>
      <c r="AP102" s="106"/>
    </row>
    <row r="103" spans="1:43" s="4" customFormat="1" ht="15" x14ac:dyDescent="0.25">
      <c r="A103" s="62"/>
      <c r="B103" s="53"/>
      <c r="C103" s="398" t="s">
        <v>67</v>
      </c>
      <c r="D103" s="398"/>
      <c r="E103" s="398"/>
      <c r="F103" s="54" t="s">
        <v>66</v>
      </c>
      <c r="G103" s="57">
        <v>13.88</v>
      </c>
      <c r="H103" s="55"/>
      <c r="I103" s="64">
        <v>1.1242799999999999</v>
      </c>
      <c r="J103" s="65"/>
      <c r="K103" s="55"/>
      <c r="L103" s="65"/>
      <c r="M103" s="55"/>
      <c r="N103" s="60"/>
      <c r="AE103" s="42"/>
      <c r="AF103" s="49"/>
      <c r="AI103" s="3" t="s">
        <v>67</v>
      </c>
      <c r="AK103" s="49"/>
      <c r="AM103" s="49"/>
      <c r="AO103" s="49"/>
      <c r="AP103" s="106"/>
    </row>
    <row r="104" spans="1:43" s="4" customFormat="1" ht="15" x14ac:dyDescent="0.25">
      <c r="A104" s="52"/>
      <c r="B104" s="53"/>
      <c r="C104" s="402" t="s">
        <v>68</v>
      </c>
      <c r="D104" s="402"/>
      <c r="E104" s="402"/>
      <c r="F104" s="68"/>
      <c r="G104" s="69"/>
      <c r="H104" s="69"/>
      <c r="I104" s="69"/>
      <c r="J104" s="70">
        <v>3390.48</v>
      </c>
      <c r="K104" s="69"/>
      <c r="L104" s="78">
        <v>274.63</v>
      </c>
      <c r="M104" s="69"/>
      <c r="N104" s="71"/>
      <c r="AE104" s="42"/>
      <c r="AF104" s="49"/>
      <c r="AJ104" s="3" t="s">
        <v>68</v>
      </c>
      <c r="AK104" s="49"/>
      <c r="AM104" s="49"/>
      <c r="AO104" s="49"/>
      <c r="AP104" s="106"/>
    </row>
    <row r="105" spans="1:43" s="4" customFormat="1" ht="15" x14ac:dyDescent="0.25">
      <c r="A105" s="62"/>
      <c r="B105" s="53"/>
      <c r="C105" s="398" t="s">
        <v>69</v>
      </c>
      <c r="D105" s="398"/>
      <c r="E105" s="398"/>
      <c r="F105" s="54"/>
      <c r="G105" s="55"/>
      <c r="H105" s="55"/>
      <c r="I105" s="55"/>
      <c r="J105" s="65"/>
      <c r="K105" s="55"/>
      <c r="L105" s="56">
        <v>23.22</v>
      </c>
      <c r="M105" s="55"/>
      <c r="N105" s="58">
        <v>593.27</v>
      </c>
      <c r="AE105" s="42"/>
      <c r="AF105" s="49"/>
      <c r="AI105" s="3" t="s">
        <v>69</v>
      </c>
      <c r="AK105" s="49"/>
      <c r="AM105" s="49"/>
      <c r="AO105" s="49"/>
      <c r="AP105" s="106"/>
    </row>
    <row r="106" spans="1:43" s="4" customFormat="1" ht="45" x14ac:dyDescent="0.25">
      <c r="A106" s="62"/>
      <c r="B106" s="53" t="s">
        <v>275</v>
      </c>
      <c r="C106" s="398" t="s">
        <v>276</v>
      </c>
      <c r="D106" s="398"/>
      <c r="E106" s="398"/>
      <c r="F106" s="54" t="s">
        <v>70</v>
      </c>
      <c r="G106" s="63">
        <v>147</v>
      </c>
      <c r="H106" s="55"/>
      <c r="I106" s="63">
        <v>147</v>
      </c>
      <c r="J106" s="65"/>
      <c r="K106" s="55"/>
      <c r="L106" s="56">
        <v>34.130000000000003</v>
      </c>
      <c r="M106" s="55"/>
      <c r="N106" s="58">
        <v>872.11</v>
      </c>
      <c r="AE106" s="42"/>
      <c r="AF106" s="49"/>
      <c r="AI106" s="3" t="s">
        <v>276</v>
      </c>
      <c r="AK106" s="49"/>
      <c r="AM106" s="49"/>
      <c r="AO106" s="49"/>
      <c r="AP106" s="106"/>
    </row>
    <row r="107" spans="1:43" s="4" customFormat="1" ht="45" x14ac:dyDescent="0.25">
      <c r="A107" s="62"/>
      <c r="B107" s="53" t="s">
        <v>277</v>
      </c>
      <c r="C107" s="398" t="s">
        <v>278</v>
      </c>
      <c r="D107" s="398"/>
      <c r="E107" s="398"/>
      <c r="F107" s="54" t="s">
        <v>70</v>
      </c>
      <c r="G107" s="63">
        <v>134</v>
      </c>
      <c r="H107" s="55"/>
      <c r="I107" s="63">
        <v>134</v>
      </c>
      <c r="J107" s="65"/>
      <c r="K107" s="55"/>
      <c r="L107" s="56">
        <v>31.11</v>
      </c>
      <c r="M107" s="55"/>
      <c r="N107" s="58">
        <v>794.98</v>
      </c>
      <c r="AE107" s="42"/>
      <c r="AF107" s="49"/>
      <c r="AI107" s="3" t="s">
        <v>278</v>
      </c>
      <c r="AK107" s="49"/>
      <c r="AM107" s="49"/>
      <c r="AO107" s="49"/>
      <c r="AP107" s="106"/>
    </row>
    <row r="108" spans="1:43" s="4" customFormat="1" ht="15" x14ac:dyDescent="0.25">
      <c r="A108" s="72"/>
      <c r="B108" s="73"/>
      <c r="C108" s="397" t="s">
        <v>71</v>
      </c>
      <c r="D108" s="397"/>
      <c r="E108" s="397"/>
      <c r="F108" s="45"/>
      <c r="G108" s="46"/>
      <c r="H108" s="46"/>
      <c r="I108" s="46"/>
      <c r="J108" s="47"/>
      <c r="K108" s="46"/>
      <c r="L108" s="76">
        <v>339.87</v>
      </c>
      <c r="M108" s="69"/>
      <c r="N108" s="48"/>
      <c r="AE108" s="42"/>
      <c r="AF108" s="49"/>
      <c r="AK108" s="49" t="s">
        <v>71</v>
      </c>
      <c r="AM108" s="49"/>
      <c r="AO108" s="49"/>
      <c r="AP108" s="106"/>
    </row>
    <row r="109" spans="1:43" s="4" customFormat="1" ht="34.5" x14ac:dyDescent="0.25">
      <c r="A109" s="43" t="s">
        <v>115</v>
      </c>
      <c r="B109" s="44" t="s">
        <v>85</v>
      </c>
      <c r="C109" s="397" t="s">
        <v>86</v>
      </c>
      <c r="D109" s="397"/>
      <c r="E109" s="397"/>
      <c r="F109" s="45" t="s">
        <v>87</v>
      </c>
      <c r="G109" s="46"/>
      <c r="H109" s="46"/>
      <c r="I109" s="79">
        <v>8.91</v>
      </c>
      <c r="J109" s="76">
        <v>72</v>
      </c>
      <c r="K109" s="46"/>
      <c r="L109" s="76">
        <v>641.52</v>
      </c>
      <c r="M109" s="46"/>
      <c r="N109" s="48"/>
      <c r="AE109" s="42"/>
      <c r="AF109" s="49" t="s">
        <v>86</v>
      </c>
      <c r="AK109" s="49"/>
      <c r="AM109" s="49"/>
      <c r="AO109" s="49"/>
      <c r="AP109" s="106"/>
    </row>
    <row r="110" spans="1:43" s="4" customFormat="1" ht="15" x14ac:dyDescent="0.25">
      <c r="A110" s="72"/>
      <c r="B110" s="73"/>
      <c r="C110" s="398" t="s">
        <v>88</v>
      </c>
      <c r="D110" s="398"/>
      <c r="E110" s="398"/>
      <c r="F110" s="398"/>
      <c r="G110" s="398"/>
      <c r="H110" s="398"/>
      <c r="I110" s="398"/>
      <c r="J110" s="398"/>
      <c r="K110" s="398"/>
      <c r="L110" s="398"/>
      <c r="M110" s="398"/>
      <c r="N110" s="399"/>
      <c r="AE110" s="42"/>
      <c r="AF110" s="49"/>
      <c r="AK110" s="49"/>
      <c r="AM110" s="49"/>
      <c r="AO110" s="49"/>
      <c r="AP110" s="106"/>
      <c r="AQ110" s="3" t="s">
        <v>88</v>
      </c>
    </row>
    <row r="111" spans="1:43" s="4" customFormat="1" ht="15" x14ac:dyDescent="0.25">
      <c r="A111" s="50"/>
      <c r="B111" s="51"/>
      <c r="C111" s="398" t="s">
        <v>296</v>
      </c>
      <c r="D111" s="398"/>
      <c r="E111" s="398"/>
      <c r="F111" s="398"/>
      <c r="G111" s="398"/>
      <c r="H111" s="398"/>
      <c r="I111" s="398"/>
      <c r="J111" s="398"/>
      <c r="K111" s="398"/>
      <c r="L111" s="398"/>
      <c r="M111" s="398"/>
      <c r="N111" s="399"/>
      <c r="AE111" s="42"/>
      <c r="AF111" s="49"/>
      <c r="AG111" s="3" t="s">
        <v>296</v>
      </c>
      <c r="AK111" s="49"/>
      <c r="AM111" s="49"/>
      <c r="AO111" s="49"/>
      <c r="AP111" s="106"/>
    </row>
    <row r="112" spans="1:43" s="4" customFormat="1" ht="15" x14ac:dyDescent="0.25">
      <c r="A112" s="72"/>
      <c r="B112" s="73"/>
      <c r="C112" s="397" t="s">
        <v>71</v>
      </c>
      <c r="D112" s="397"/>
      <c r="E112" s="397"/>
      <c r="F112" s="45"/>
      <c r="G112" s="46"/>
      <c r="H112" s="46"/>
      <c r="I112" s="46"/>
      <c r="J112" s="47"/>
      <c r="K112" s="46"/>
      <c r="L112" s="76">
        <v>641.52</v>
      </c>
      <c r="M112" s="69"/>
      <c r="N112" s="48"/>
      <c r="AE112" s="42"/>
      <c r="AF112" s="49"/>
      <c r="AK112" s="49" t="s">
        <v>71</v>
      </c>
      <c r="AM112" s="49"/>
      <c r="AO112" s="49"/>
      <c r="AP112" s="106"/>
    </row>
    <row r="113" spans="1:42" s="4" customFormat="1" ht="45.75" x14ac:dyDescent="0.25">
      <c r="A113" s="43" t="s">
        <v>119</v>
      </c>
      <c r="B113" s="44" t="s">
        <v>297</v>
      </c>
      <c r="C113" s="397" t="s">
        <v>298</v>
      </c>
      <c r="D113" s="397"/>
      <c r="E113" s="397"/>
      <c r="F113" s="45" t="s">
        <v>299</v>
      </c>
      <c r="G113" s="46"/>
      <c r="H113" s="46"/>
      <c r="I113" s="75">
        <v>2.7E-2</v>
      </c>
      <c r="J113" s="47"/>
      <c r="K113" s="46"/>
      <c r="L113" s="47"/>
      <c r="M113" s="46"/>
      <c r="N113" s="48"/>
      <c r="AE113" s="42"/>
      <c r="AF113" s="49" t="s">
        <v>298</v>
      </c>
      <c r="AK113" s="49"/>
      <c r="AM113" s="49"/>
      <c r="AO113" s="49"/>
      <c r="AP113" s="106"/>
    </row>
    <row r="114" spans="1:42" s="4" customFormat="1" ht="15" x14ac:dyDescent="0.25">
      <c r="A114" s="50"/>
      <c r="B114" s="51"/>
      <c r="C114" s="398" t="s">
        <v>300</v>
      </c>
      <c r="D114" s="398"/>
      <c r="E114" s="398"/>
      <c r="F114" s="398"/>
      <c r="G114" s="398"/>
      <c r="H114" s="398"/>
      <c r="I114" s="398"/>
      <c r="J114" s="398"/>
      <c r="K114" s="398"/>
      <c r="L114" s="398"/>
      <c r="M114" s="398"/>
      <c r="N114" s="399"/>
      <c r="AE114" s="42"/>
      <c r="AF114" s="49"/>
      <c r="AG114" s="3" t="s">
        <v>300</v>
      </c>
      <c r="AK114" s="49"/>
      <c r="AM114" s="49"/>
      <c r="AO114" s="49"/>
      <c r="AP114" s="106"/>
    </row>
    <row r="115" spans="1:42" s="4" customFormat="1" ht="15" x14ac:dyDescent="0.25">
      <c r="A115" s="52"/>
      <c r="B115" s="53" t="s">
        <v>54</v>
      </c>
      <c r="C115" s="398" t="s">
        <v>58</v>
      </c>
      <c r="D115" s="398"/>
      <c r="E115" s="398"/>
      <c r="F115" s="54"/>
      <c r="G115" s="55"/>
      <c r="H115" s="55"/>
      <c r="I115" s="55"/>
      <c r="J115" s="56">
        <v>314.54000000000002</v>
      </c>
      <c r="K115" s="55"/>
      <c r="L115" s="56">
        <v>8.49</v>
      </c>
      <c r="M115" s="57">
        <v>25.55</v>
      </c>
      <c r="N115" s="58">
        <v>216.92</v>
      </c>
      <c r="AE115" s="42"/>
      <c r="AF115" s="49"/>
      <c r="AH115" s="3" t="s">
        <v>58</v>
      </c>
      <c r="AK115" s="49"/>
      <c r="AM115" s="49"/>
      <c r="AO115" s="49"/>
      <c r="AP115" s="106"/>
    </row>
    <row r="116" spans="1:42" s="4" customFormat="1" ht="15" x14ac:dyDescent="0.25">
      <c r="A116" s="52"/>
      <c r="B116" s="53" t="s">
        <v>59</v>
      </c>
      <c r="C116" s="398" t="s">
        <v>60</v>
      </c>
      <c r="D116" s="398"/>
      <c r="E116" s="398"/>
      <c r="F116" s="54"/>
      <c r="G116" s="55"/>
      <c r="H116" s="55"/>
      <c r="I116" s="55"/>
      <c r="J116" s="59">
        <v>2675.04</v>
      </c>
      <c r="K116" s="55"/>
      <c r="L116" s="56">
        <v>72.23</v>
      </c>
      <c r="M116" s="55"/>
      <c r="N116" s="60"/>
      <c r="AE116" s="42"/>
      <c r="AF116" s="49"/>
      <c r="AH116" s="3" t="s">
        <v>60</v>
      </c>
      <c r="AK116" s="49"/>
      <c r="AM116" s="49"/>
      <c r="AO116" s="49"/>
      <c r="AP116" s="106"/>
    </row>
    <row r="117" spans="1:42" s="4" customFormat="1" ht="15" x14ac:dyDescent="0.25">
      <c r="A117" s="52"/>
      <c r="B117" s="53" t="s">
        <v>61</v>
      </c>
      <c r="C117" s="398" t="s">
        <v>62</v>
      </c>
      <c r="D117" s="398"/>
      <c r="E117" s="398"/>
      <c r="F117" s="54"/>
      <c r="G117" s="55"/>
      <c r="H117" s="55"/>
      <c r="I117" s="55"/>
      <c r="J117" s="56">
        <v>202.04</v>
      </c>
      <c r="K117" s="55"/>
      <c r="L117" s="56">
        <v>5.46</v>
      </c>
      <c r="M117" s="57">
        <v>25.55</v>
      </c>
      <c r="N117" s="58">
        <v>139.5</v>
      </c>
      <c r="AE117" s="42"/>
      <c r="AF117" s="49"/>
      <c r="AH117" s="3" t="s">
        <v>62</v>
      </c>
      <c r="AK117" s="49"/>
      <c r="AM117" s="49"/>
      <c r="AO117" s="49"/>
      <c r="AP117" s="106"/>
    </row>
    <row r="118" spans="1:42" s="4" customFormat="1" ht="15" x14ac:dyDescent="0.25">
      <c r="A118" s="52"/>
      <c r="B118" s="53" t="s">
        <v>63</v>
      </c>
      <c r="C118" s="398" t="s">
        <v>64</v>
      </c>
      <c r="D118" s="398"/>
      <c r="E118" s="398"/>
      <c r="F118" s="54"/>
      <c r="G118" s="55"/>
      <c r="H118" s="55"/>
      <c r="I118" s="55"/>
      <c r="J118" s="59">
        <v>1603</v>
      </c>
      <c r="K118" s="55"/>
      <c r="L118" s="56">
        <v>43.28</v>
      </c>
      <c r="M118" s="55"/>
      <c r="N118" s="60"/>
      <c r="AE118" s="42"/>
      <c r="AF118" s="49"/>
      <c r="AH118" s="3" t="s">
        <v>64</v>
      </c>
      <c r="AK118" s="49"/>
      <c r="AM118" s="49"/>
      <c r="AO118" s="49"/>
      <c r="AP118" s="106"/>
    </row>
    <row r="119" spans="1:42" s="4" customFormat="1" ht="15" x14ac:dyDescent="0.25">
      <c r="A119" s="62" t="s">
        <v>118</v>
      </c>
      <c r="B119" s="101" t="s">
        <v>301</v>
      </c>
      <c r="C119" s="406" t="s">
        <v>302</v>
      </c>
      <c r="D119" s="406"/>
      <c r="E119" s="406"/>
      <c r="F119" s="102" t="s">
        <v>87</v>
      </c>
      <c r="G119" s="111">
        <v>214</v>
      </c>
      <c r="H119" s="104"/>
      <c r="I119" s="112">
        <v>5.7779999999999996</v>
      </c>
      <c r="J119" s="65"/>
      <c r="K119" s="55"/>
      <c r="L119" s="65"/>
      <c r="M119" s="55"/>
      <c r="N119" s="60"/>
      <c r="AE119" s="42"/>
      <c r="AF119" s="49"/>
      <c r="AK119" s="49"/>
      <c r="AM119" s="49"/>
      <c r="AO119" s="49"/>
      <c r="AP119" s="106" t="s">
        <v>302</v>
      </c>
    </row>
    <row r="120" spans="1:42" s="4" customFormat="1" ht="15" x14ac:dyDescent="0.25">
      <c r="A120" s="62" t="s">
        <v>118</v>
      </c>
      <c r="B120" s="101" t="s">
        <v>303</v>
      </c>
      <c r="C120" s="406" t="s">
        <v>304</v>
      </c>
      <c r="D120" s="406"/>
      <c r="E120" s="406"/>
      <c r="F120" s="102" t="s">
        <v>87</v>
      </c>
      <c r="G120" s="113">
        <v>51.5</v>
      </c>
      <c r="H120" s="104"/>
      <c r="I120" s="105">
        <v>1.3905000000000001</v>
      </c>
      <c r="J120" s="65"/>
      <c r="K120" s="55"/>
      <c r="L120" s="65"/>
      <c r="M120" s="55"/>
      <c r="N120" s="60"/>
      <c r="AE120" s="42"/>
      <c r="AF120" s="49"/>
      <c r="AK120" s="49"/>
      <c r="AM120" s="49"/>
      <c r="AO120" s="49"/>
      <c r="AP120" s="106" t="s">
        <v>304</v>
      </c>
    </row>
    <row r="121" spans="1:42" s="4" customFormat="1" ht="15" x14ac:dyDescent="0.25">
      <c r="A121" s="62"/>
      <c r="B121" s="53"/>
      <c r="C121" s="398" t="s">
        <v>65</v>
      </c>
      <c r="D121" s="398"/>
      <c r="E121" s="398"/>
      <c r="F121" s="54" t="s">
        <v>66</v>
      </c>
      <c r="G121" s="57">
        <v>39.22</v>
      </c>
      <c r="H121" s="55"/>
      <c r="I121" s="64">
        <v>1.05894</v>
      </c>
      <c r="J121" s="65"/>
      <c r="K121" s="55"/>
      <c r="L121" s="65"/>
      <c r="M121" s="55"/>
      <c r="N121" s="60"/>
      <c r="AE121" s="42"/>
      <c r="AF121" s="49"/>
      <c r="AI121" s="3" t="s">
        <v>65</v>
      </c>
      <c r="AK121" s="49"/>
      <c r="AM121" s="49"/>
      <c r="AO121" s="49"/>
      <c r="AP121" s="106"/>
    </row>
    <row r="122" spans="1:42" s="4" customFormat="1" ht="15" x14ac:dyDescent="0.25">
      <c r="A122" s="62"/>
      <c r="B122" s="53"/>
      <c r="C122" s="398" t="s">
        <v>67</v>
      </c>
      <c r="D122" s="398"/>
      <c r="E122" s="398"/>
      <c r="F122" s="54" t="s">
        <v>66</v>
      </c>
      <c r="G122" s="57">
        <v>16.489999999999998</v>
      </c>
      <c r="H122" s="55"/>
      <c r="I122" s="64">
        <v>0.44523000000000001</v>
      </c>
      <c r="J122" s="65"/>
      <c r="K122" s="55"/>
      <c r="L122" s="65"/>
      <c r="M122" s="55"/>
      <c r="N122" s="60"/>
      <c r="AE122" s="42"/>
      <c r="AF122" s="49"/>
      <c r="AI122" s="3" t="s">
        <v>67</v>
      </c>
      <c r="AK122" s="49"/>
      <c r="AM122" s="49"/>
      <c r="AO122" s="49"/>
      <c r="AP122" s="106"/>
    </row>
    <row r="123" spans="1:42" s="4" customFormat="1" ht="15" x14ac:dyDescent="0.25">
      <c r="A123" s="52"/>
      <c r="B123" s="53"/>
      <c r="C123" s="402" t="s">
        <v>68</v>
      </c>
      <c r="D123" s="402"/>
      <c r="E123" s="402"/>
      <c r="F123" s="68"/>
      <c r="G123" s="69"/>
      <c r="H123" s="69"/>
      <c r="I123" s="69"/>
      <c r="J123" s="70">
        <v>4592.58</v>
      </c>
      <c r="K123" s="69"/>
      <c r="L123" s="78">
        <v>124</v>
      </c>
      <c r="M123" s="69"/>
      <c r="N123" s="71"/>
      <c r="AE123" s="42"/>
      <c r="AF123" s="49"/>
      <c r="AJ123" s="3" t="s">
        <v>68</v>
      </c>
      <c r="AK123" s="49"/>
      <c r="AM123" s="49"/>
      <c r="AO123" s="49"/>
      <c r="AP123" s="106"/>
    </row>
    <row r="124" spans="1:42" s="4" customFormat="1" ht="15" x14ac:dyDescent="0.25">
      <c r="A124" s="62"/>
      <c r="B124" s="53"/>
      <c r="C124" s="398" t="s">
        <v>69</v>
      </c>
      <c r="D124" s="398"/>
      <c r="E124" s="398"/>
      <c r="F124" s="54"/>
      <c r="G124" s="55"/>
      <c r="H124" s="55"/>
      <c r="I124" s="55"/>
      <c r="J124" s="65"/>
      <c r="K124" s="55"/>
      <c r="L124" s="56">
        <v>13.95</v>
      </c>
      <c r="M124" s="55"/>
      <c r="N124" s="58">
        <v>356.42</v>
      </c>
      <c r="AE124" s="42"/>
      <c r="AF124" s="49"/>
      <c r="AI124" s="3" t="s">
        <v>69</v>
      </c>
      <c r="AK124" s="49"/>
      <c r="AM124" s="49"/>
      <c r="AO124" s="49"/>
      <c r="AP124" s="106"/>
    </row>
    <row r="125" spans="1:42" s="4" customFormat="1" ht="45" x14ac:dyDescent="0.25">
      <c r="A125" s="62"/>
      <c r="B125" s="53" t="s">
        <v>275</v>
      </c>
      <c r="C125" s="398" t="s">
        <v>276</v>
      </c>
      <c r="D125" s="398"/>
      <c r="E125" s="398"/>
      <c r="F125" s="54" t="s">
        <v>70</v>
      </c>
      <c r="G125" s="63">
        <v>147</v>
      </c>
      <c r="H125" s="55"/>
      <c r="I125" s="63">
        <v>147</v>
      </c>
      <c r="J125" s="65"/>
      <c r="K125" s="55"/>
      <c r="L125" s="56">
        <v>20.51</v>
      </c>
      <c r="M125" s="55"/>
      <c r="N125" s="58">
        <v>523.94000000000005</v>
      </c>
      <c r="AE125" s="42"/>
      <c r="AF125" s="49"/>
      <c r="AI125" s="3" t="s">
        <v>276</v>
      </c>
      <c r="AK125" s="49"/>
      <c r="AM125" s="49"/>
      <c r="AO125" s="49"/>
      <c r="AP125" s="106"/>
    </row>
    <row r="126" spans="1:42" s="4" customFormat="1" ht="45" x14ac:dyDescent="0.25">
      <c r="A126" s="62"/>
      <c r="B126" s="53" t="s">
        <v>277</v>
      </c>
      <c r="C126" s="398" t="s">
        <v>278</v>
      </c>
      <c r="D126" s="398"/>
      <c r="E126" s="398"/>
      <c r="F126" s="54" t="s">
        <v>70</v>
      </c>
      <c r="G126" s="63">
        <v>134</v>
      </c>
      <c r="H126" s="55"/>
      <c r="I126" s="63">
        <v>134</v>
      </c>
      <c r="J126" s="65"/>
      <c r="K126" s="55"/>
      <c r="L126" s="56">
        <v>18.690000000000001</v>
      </c>
      <c r="M126" s="55"/>
      <c r="N126" s="58">
        <v>477.6</v>
      </c>
      <c r="AE126" s="42"/>
      <c r="AF126" s="49"/>
      <c r="AI126" s="3" t="s">
        <v>278</v>
      </c>
      <c r="AK126" s="49"/>
      <c r="AM126" s="49"/>
      <c r="AO126" s="49"/>
      <c r="AP126" s="106"/>
    </row>
    <row r="127" spans="1:42" s="4" customFormat="1" ht="15" x14ac:dyDescent="0.25">
      <c r="A127" s="72"/>
      <c r="B127" s="73"/>
      <c r="C127" s="397" t="s">
        <v>71</v>
      </c>
      <c r="D127" s="397"/>
      <c r="E127" s="397"/>
      <c r="F127" s="45"/>
      <c r="G127" s="46"/>
      <c r="H127" s="46"/>
      <c r="I127" s="46"/>
      <c r="J127" s="47"/>
      <c r="K127" s="46"/>
      <c r="L127" s="76">
        <v>163.19999999999999</v>
      </c>
      <c r="M127" s="69"/>
      <c r="N127" s="48"/>
      <c r="AE127" s="42"/>
      <c r="AF127" s="49"/>
      <c r="AK127" s="49" t="s">
        <v>71</v>
      </c>
      <c r="AM127" s="49"/>
      <c r="AO127" s="49"/>
      <c r="AP127" s="106"/>
    </row>
    <row r="128" spans="1:42" s="4" customFormat="1" ht="23.25" x14ac:dyDescent="0.25">
      <c r="A128" s="43" t="s">
        <v>123</v>
      </c>
      <c r="B128" s="44" t="s">
        <v>305</v>
      </c>
      <c r="C128" s="397" t="s">
        <v>306</v>
      </c>
      <c r="D128" s="397"/>
      <c r="E128" s="397"/>
      <c r="F128" s="45" t="s">
        <v>87</v>
      </c>
      <c r="G128" s="46"/>
      <c r="H128" s="46"/>
      <c r="I128" s="75">
        <v>5.7779999999999996</v>
      </c>
      <c r="J128" s="74">
        <v>2416.67</v>
      </c>
      <c r="K128" s="79">
        <v>1.02</v>
      </c>
      <c r="L128" s="74">
        <v>1743.3</v>
      </c>
      <c r="M128" s="79">
        <v>8.17</v>
      </c>
      <c r="N128" s="127">
        <v>14242.79</v>
      </c>
      <c r="AE128" s="42"/>
      <c r="AF128" s="49" t="s">
        <v>306</v>
      </c>
      <c r="AK128" s="49"/>
      <c r="AM128" s="49"/>
      <c r="AO128" s="49"/>
      <c r="AP128" s="106"/>
    </row>
    <row r="129" spans="1:44" s="4" customFormat="1" ht="15" x14ac:dyDescent="0.25">
      <c r="A129" s="72"/>
      <c r="B129" s="73"/>
      <c r="C129" s="398" t="s">
        <v>220</v>
      </c>
      <c r="D129" s="398"/>
      <c r="E129" s="398"/>
      <c r="F129" s="398"/>
      <c r="G129" s="398"/>
      <c r="H129" s="398"/>
      <c r="I129" s="398"/>
      <c r="J129" s="398"/>
      <c r="K129" s="398"/>
      <c r="L129" s="398"/>
      <c r="M129" s="398"/>
      <c r="N129" s="399"/>
      <c r="AE129" s="42"/>
      <c r="AF129" s="49"/>
      <c r="AK129" s="49"/>
      <c r="AM129" s="49"/>
      <c r="AO129" s="49"/>
      <c r="AP129" s="106"/>
      <c r="AQ129" s="3" t="s">
        <v>220</v>
      </c>
    </row>
    <row r="130" spans="1:44" s="4" customFormat="1" ht="22.5" x14ac:dyDescent="0.25">
      <c r="A130" s="110"/>
      <c r="B130" s="53" t="s">
        <v>307</v>
      </c>
      <c r="C130" s="408" t="s">
        <v>308</v>
      </c>
      <c r="D130" s="408"/>
      <c r="E130" s="408"/>
      <c r="F130" s="408"/>
      <c r="G130" s="408"/>
      <c r="H130" s="408"/>
      <c r="I130" s="408"/>
      <c r="J130" s="408"/>
      <c r="K130" s="408"/>
      <c r="L130" s="408"/>
      <c r="M130" s="408"/>
      <c r="N130" s="409"/>
      <c r="AE130" s="42"/>
      <c r="AF130" s="49"/>
      <c r="AK130" s="49"/>
      <c r="AM130" s="49"/>
      <c r="AO130" s="49"/>
      <c r="AP130" s="106"/>
      <c r="AR130" s="3" t="s">
        <v>308</v>
      </c>
    </row>
    <row r="131" spans="1:44" s="4" customFormat="1" ht="15" x14ac:dyDescent="0.25">
      <c r="A131" s="72"/>
      <c r="B131" s="73"/>
      <c r="C131" s="397" t="s">
        <v>71</v>
      </c>
      <c r="D131" s="397"/>
      <c r="E131" s="397"/>
      <c r="F131" s="45"/>
      <c r="G131" s="46"/>
      <c r="H131" s="46"/>
      <c r="I131" s="46"/>
      <c r="J131" s="47"/>
      <c r="K131" s="46"/>
      <c r="L131" s="74">
        <v>1743.3</v>
      </c>
      <c r="M131" s="69"/>
      <c r="N131" s="127">
        <v>14242.79</v>
      </c>
      <c r="AE131" s="42"/>
      <c r="AF131" s="49"/>
      <c r="AK131" s="49" t="s">
        <v>71</v>
      </c>
      <c r="AM131" s="49"/>
      <c r="AO131" s="49"/>
      <c r="AP131" s="106"/>
    </row>
    <row r="132" spans="1:44" s="4" customFormat="1" ht="23.25" x14ac:dyDescent="0.25">
      <c r="A132" s="43" t="s">
        <v>126</v>
      </c>
      <c r="B132" s="44" t="s">
        <v>309</v>
      </c>
      <c r="C132" s="397" t="s">
        <v>310</v>
      </c>
      <c r="D132" s="397"/>
      <c r="E132" s="397"/>
      <c r="F132" s="45" t="s">
        <v>87</v>
      </c>
      <c r="G132" s="46"/>
      <c r="H132" s="46"/>
      <c r="I132" s="109">
        <v>1.3905000000000001</v>
      </c>
      <c r="J132" s="76">
        <v>295.8</v>
      </c>
      <c r="K132" s="46"/>
      <c r="L132" s="76">
        <v>411.31</v>
      </c>
      <c r="M132" s="46"/>
      <c r="N132" s="48"/>
      <c r="AE132" s="42"/>
      <c r="AF132" s="49" t="s">
        <v>310</v>
      </c>
      <c r="AK132" s="49"/>
      <c r="AM132" s="49"/>
      <c r="AO132" s="49"/>
      <c r="AP132" s="106"/>
    </row>
    <row r="133" spans="1:44" s="4" customFormat="1" ht="15" x14ac:dyDescent="0.25">
      <c r="A133" s="72"/>
      <c r="B133" s="73"/>
      <c r="C133" s="398" t="s">
        <v>311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9"/>
      <c r="AE133" s="42"/>
      <c r="AF133" s="49"/>
      <c r="AK133" s="49"/>
      <c r="AM133" s="49"/>
      <c r="AO133" s="49"/>
      <c r="AP133" s="106"/>
      <c r="AQ133" s="3" t="s">
        <v>311</v>
      </c>
    </row>
    <row r="134" spans="1:44" s="4" customFormat="1" ht="15" x14ac:dyDescent="0.25">
      <c r="A134" s="72"/>
      <c r="B134" s="73"/>
      <c r="C134" s="397" t="s">
        <v>71</v>
      </c>
      <c r="D134" s="397"/>
      <c r="E134" s="397"/>
      <c r="F134" s="45"/>
      <c r="G134" s="46"/>
      <c r="H134" s="46"/>
      <c r="I134" s="46"/>
      <c r="J134" s="47"/>
      <c r="K134" s="46"/>
      <c r="L134" s="76">
        <v>411.31</v>
      </c>
      <c r="M134" s="69"/>
      <c r="N134" s="48"/>
      <c r="AE134" s="42"/>
      <c r="AF134" s="49"/>
      <c r="AK134" s="49" t="s">
        <v>71</v>
      </c>
      <c r="AM134" s="49"/>
      <c r="AO134" s="49"/>
      <c r="AP134" s="106"/>
    </row>
    <row r="135" spans="1:44" s="4" customFormat="1" ht="34.5" x14ac:dyDescent="0.25">
      <c r="A135" s="43" t="s">
        <v>130</v>
      </c>
      <c r="B135" s="44" t="s">
        <v>312</v>
      </c>
      <c r="C135" s="397" t="s">
        <v>313</v>
      </c>
      <c r="D135" s="397"/>
      <c r="E135" s="397"/>
      <c r="F135" s="45" t="s">
        <v>299</v>
      </c>
      <c r="G135" s="46"/>
      <c r="H135" s="46"/>
      <c r="I135" s="75">
        <v>2.7E-2</v>
      </c>
      <c r="J135" s="47"/>
      <c r="K135" s="46"/>
      <c r="L135" s="47"/>
      <c r="M135" s="46"/>
      <c r="N135" s="48"/>
      <c r="AE135" s="42"/>
      <c r="AF135" s="49" t="s">
        <v>313</v>
      </c>
      <c r="AK135" s="49"/>
      <c r="AM135" s="49"/>
      <c r="AO135" s="49"/>
      <c r="AP135" s="106"/>
    </row>
    <row r="136" spans="1:44" s="4" customFormat="1" ht="15" x14ac:dyDescent="0.25">
      <c r="A136" s="50"/>
      <c r="B136" s="51"/>
      <c r="C136" s="398" t="s">
        <v>300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9"/>
      <c r="AE136" s="42"/>
      <c r="AF136" s="49"/>
      <c r="AG136" s="3" t="s">
        <v>300</v>
      </c>
      <c r="AK136" s="49"/>
      <c r="AM136" s="49"/>
      <c r="AO136" s="49"/>
      <c r="AP136" s="106"/>
    </row>
    <row r="137" spans="1:44" s="4" customFormat="1" ht="15" x14ac:dyDescent="0.25">
      <c r="A137" s="110"/>
      <c r="B137" s="53" t="s">
        <v>314</v>
      </c>
      <c r="C137" s="408" t="s">
        <v>315</v>
      </c>
      <c r="D137" s="408"/>
      <c r="E137" s="408"/>
      <c r="F137" s="408"/>
      <c r="G137" s="408"/>
      <c r="H137" s="408"/>
      <c r="I137" s="408"/>
      <c r="J137" s="408"/>
      <c r="K137" s="408"/>
      <c r="L137" s="408"/>
      <c r="M137" s="408"/>
      <c r="N137" s="409"/>
      <c r="AE137" s="42"/>
      <c r="AF137" s="49"/>
      <c r="AK137" s="49"/>
      <c r="AM137" s="49"/>
      <c r="AO137" s="49"/>
      <c r="AP137" s="106"/>
      <c r="AR137" s="3" t="s">
        <v>315</v>
      </c>
    </row>
    <row r="138" spans="1:44" s="4" customFormat="1" ht="15" x14ac:dyDescent="0.25">
      <c r="A138" s="52"/>
      <c r="B138" s="53" t="s">
        <v>59</v>
      </c>
      <c r="C138" s="398" t="s">
        <v>60</v>
      </c>
      <c r="D138" s="398"/>
      <c r="E138" s="398"/>
      <c r="F138" s="54"/>
      <c r="G138" s="55"/>
      <c r="H138" s="55"/>
      <c r="I138" s="55"/>
      <c r="J138" s="56">
        <v>468.89</v>
      </c>
      <c r="K138" s="63">
        <v>2</v>
      </c>
      <c r="L138" s="56">
        <v>25.32</v>
      </c>
      <c r="M138" s="55"/>
      <c r="N138" s="60"/>
      <c r="AE138" s="42"/>
      <c r="AF138" s="49"/>
      <c r="AH138" s="3" t="s">
        <v>60</v>
      </c>
      <c r="AK138" s="49"/>
      <c r="AM138" s="49"/>
      <c r="AO138" s="49"/>
      <c r="AP138" s="106"/>
    </row>
    <row r="139" spans="1:44" s="4" customFormat="1" ht="15" x14ac:dyDescent="0.25">
      <c r="A139" s="52"/>
      <c r="B139" s="53" t="s">
        <v>61</v>
      </c>
      <c r="C139" s="398" t="s">
        <v>62</v>
      </c>
      <c r="D139" s="398"/>
      <c r="E139" s="398"/>
      <c r="F139" s="54"/>
      <c r="G139" s="55"/>
      <c r="H139" s="55"/>
      <c r="I139" s="55"/>
      <c r="J139" s="56">
        <v>27.84</v>
      </c>
      <c r="K139" s="63">
        <v>2</v>
      </c>
      <c r="L139" s="56">
        <v>1.5</v>
      </c>
      <c r="M139" s="57">
        <v>25.55</v>
      </c>
      <c r="N139" s="58">
        <v>38.33</v>
      </c>
      <c r="AE139" s="42"/>
      <c r="AF139" s="49"/>
      <c r="AH139" s="3" t="s">
        <v>62</v>
      </c>
      <c r="AK139" s="49"/>
      <c r="AM139" s="49"/>
      <c r="AO139" s="49"/>
      <c r="AP139" s="106"/>
    </row>
    <row r="140" spans="1:44" s="4" customFormat="1" ht="15" x14ac:dyDescent="0.25">
      <c r="A140" s="52"/>
      <c r="B140" s="53" t="s">
        <v>63</v>
      </c>
      <c r="C140" s="398" t="s">
        <v>64</v>
      </c>
      <c r="D140" s="398"/>
      <c r="E140" s="398"/>
      <c r="F140" s="54"/>
      <c r="G140" s="55"/>
      <c r="H140" s="55"/>
      <c r="I140" s="55"/>
      <c r="J140" s="59">
        <v>1242.3599999999999</v>
      </c>
      <c r="K140" s="63">
        <v>2</v>
      </c>
      <c r="L140" s="56">
        <v>67.09</v>
      </c>
      <c r="M140" s="55"/>
      <c r="N140" s="60"/>
      <c r="AE140" s="42"/>
      <c r="AF140" s="49"/>
      <c r="AH140" s="3" t="s">
        <v>64</v>
      </c>
      <c r="AK140" s="49"/>
      <c r="AM140" s="49"/>
      <c r="AO140" s="49"/>
      <c r="AP140" s="106"/>
    </row>
    <row r="141" spans="1:44" s="4" customFormat="1" ht="15" x14ac:dyDescent="0.25">
      <c r="A141" s="62"/>
      <c r="B141" s="53"/>
      <c r="C141" s="398" t="s">
        <v>67</v>
      </c>
      <c r="D141" s="398"/>
      <c r="E141" s="398"/>
      <c r="F141" s="54" t="s">
        <v>66</v>
      </c>
      <c r="G141" s="57">
        <v>2.5099999999999998</v>
      </c>
      <c r="H141" s="63">
        <v>2</v>
      </c>
      <c r="I141" s="64">
        <v>0.13553999999999999</v>
      </c>
      <c r="J141" s="65"/>
      <c r="K141" s="55"/>
      <c r="L141" s="65"/>
      <c r="M141" s="55"/>
      <c r="N141" s="60"/>
      <c r="AE141" s="42"/>
      <c r="AF141" s="49"/>
      <c r="AI141" s="3" t="s">
        <v>67</v>
      </c>
      <c r="AK141" s="49"/>
      <c r="AM141" s="49"/>
      <c r="AO141" s="49"/>
      <c r="AP141" s="106"/>
    </row>
    <row r="142" spans="1:44" s="4" customFormat="1" ht="15" x14ac:dyDescent="0.25">
      <c r="A142" s="52"/>
      <c r="B142" s="53"/>
      <c r="C142" s="402" t="s">
        <v>68</v>
      </c>
      <c r="D142" s="402"/>
      <c r="E142" s="402"/>
      <c r="F142" s="68"/>
      <c r="G142" s="69"/>
      <c r="H142" s="69"/>
      <c r="I142" s="69"/>
      <c r="J142" s="70">
        <v>1711.25</v>
      </c>
      <c r="K142" s="69"/>
      <c r="L142" s="78">
        <v>92.41</v>
      </c>
      <c r="M142" s="69"/>
      <c r="N142" s="71"/>
      <c r="AE142" s="42"/>
      <c r="AF142" s="49"/>
      <c r="AJ142" s="3" t="s">
        <v>68</v>
      </c>
      <c r="AK142" s="49"/>
      <c r="AM142" s="49"/>
      <c r="AO142" s="49"/>
      <c r="AP142" s="106"/>
    </row>
    <row r="143" spans="1:44" s="4" customFormat="1" ht="15" x14ac:dyDescent="0.25">
      <c r="A143" s="62"/>
      <c r="B143" s="53"/>
      <c r="C143" s="398" t="s">
        <v>69</v>
      </c>
      <c r="D143" s="398"/>
      <c r="E143" s="398"/>
      <c r="F143" s="54"/>
      <c r="G143" s="55"/>
      <c r="H143" s="55"/>
      <c r="I143" s="55"/>
      <c r="J143" s="65"/>
      <c r="K143" s="55"/>
      <c r="L143" s="56">
        <v>1.5</v>
      </c>
      <c r="M143" s="55"/>
      <c r="N143" s="58">
        <v>38.33</v>
      </c>
      <c r="AE143" s="42"/>
      <c r="AF143" s="49"/>
      <c r="AI143" s="3" t="s">
        <v>69</v>
      </c>
      <c r="AK143" s="49"/>
      <c r="AM143" s="49"/>
      <c r="AO143" s="49"/>
      <c r="AP143" s="106"/>
    </row>
    <row r="144" spans="1:44" s="4" customFormat="1" ht="45" x14ac:dyDescent="0.25">
      <c r="A144" s="62"/>
      <c r="B144" s="53" t="s">
        <v>275</v>
      </c>
      <c r="C144" s="398" t="s">
        <v>276</v>
      </c>
      <c r="D144" s="398"/>
      <c r="E144" s="398"/>
      <c r="F144" s="54" t="s">
        <v>70</v>
      </c>
      <c r="G144" s="63">
        <v>147</v>
      </c>
      <c r="H144" s="55"/>
      <c r="I144" s="63">
        <v>147</v>
      </c>
      <c r="J144" s="65"/>
      <c r="K144" s="55"/>
      <c r="L144" s="56">
        <v>2.21</v>
      </c>
      <c r="M144" s="55"/>
      <c r="N144" s="58">
        <v>56.35</v>
      </c>
      <c r="AE144" s="42"/>
      <c r="AF144" s="49"/>
      <c r="AI144" s="3" t="s">
        <v>276</v>
      </c>
      <c r="AK144" s="49"/>
      <c r="AM144" s="49"/>
      <c r="AO144" s="49"/>
      <c r="AP144" s="106"/>
    </row>
    <row r="145" spans="1:44" s="4" customFormat="1" ht="45" x14ac:dyDescent="0.25">
      <c r="A145" s="62"/>
      <c r="B145" s="53" t="s">
        <v>277</v>
      </c>
      <c r="C145" s="398" t="s">
        <v>278</v>
      </c>
      <c r="D145" s="398"/>
      <c r="E145" s="398"/>
      <c r="F145" s="54" t="s">
        <v>70</v>
      </c>
      <c r="G145" s="63">
        <v>134</v>
      </c>
      <c r="H145" s="55"/>
      <c r="I145" s="63">
        <v>134</v>
      </c>
      <c r="J145" s="65"/>
      <c r="K145" s="55"/>
      <c r="L145" s="56">
        <v>2.0099999999999998</v>
      </c>
      <c r="M145" s="55"/>
      <c r="N145" s="58">
        <v>51.36</v>
      </c>
      <c r="AE145" s="42"/>
      <c r="AF145" s="49"/>
      <c r="AI145" s="3" t="s">
        <v>278</v>
      </c>
      <c r="AK145" s="49"/>
      <c r="AM145" s="49"/>
      <c r="AO145" s="49"/>
      <c r="AP145" s="106"/>
    </row>
    <row r="146" spans="1:44" s="4" customFormat="1" ht="15" x14ac:dyDescent="0.25">
      <c r="A146" s="72"/>
      <c r="B146" s="73"/>
      <c r="C146" s="397" t="s">
        <v>71</v>
      </c>
      <c r="D146" s="397"/>
      <c r="E146" s="397"/>
      <c r="F146" s="45"/>
      <c r="G146" s="46"/>
      <c r="H146" s="46"/>
      <c r="I146" s="46"/>
      <c r="J146" s="47"/>
      <c r="K146" s="46"/>
      <c r="L146" s="76">
        <v>96.63</v>
      </c>
      <c r="M146" s="69"/>
      <c r="N146" s="48"/>
      <c r="AE146" s="42"/>
      <c r="AF146" s="49"/>
      <c r="AK146" s="49" t="s">
        <v>71</v>
      </c>
      <c r="AM146" s="49"/>
      <c r="AO146" s="49"/>
      <c r="AP146" s="106"/>
    </row>
    <row r="147" spans="1:44" s="4" customFormat="1" ht="15" x14ac:dyDescent="0.25">
      <c r="A147" s="43" t="s">
        <v>133</v>
      </c>
      <c r="B147" s="44" t="s">
        <v>316</v>
      </c>
      <c r="C147" s="397" t="s">
        <v>317</v>
      </c>
      <c r="D147" s="397"/>
      <c r="E147" s="397"/>
      <c r="F147" s="45" t="s">
        <v>87</v>
      </c>
      <c r="G147" s="46"/>
      <c r="H147" s="46"/>
      <c r="I147" s="109">
        <v>-0.6804</v>
      </c>
      <c r="J147" s="76">
        <v>98.6</v>
      </c>
      <c r="K147" s="46"/>
      <c r="L147" s="76">
        <v>-67.09</v>
      </c>
      <c r="M147" s="46"/>
      <c r="N147" s="48"/>
      <c r="AE147" s="42"/>
      <c r="AF147" s="49" t="s">
        <v>317</v>
      </c>
      <c r="AK147" s="49"/>
      <c r="AM147" s="49"/>
      <c r="AO147" s="49"/>
      <c r="AP147" s="106"/>
    </row>
    <row r="148" spans="1:44" s="4" customFormat="1" ht="15" x14ac:dyDescent="0.25">
      <c r="A148" s="72"/>
      <c r="B148" s="73"/>
      <c r="C148" s="398" t="s">
        <v>318</v>
      </c>
      <c r="D148" s="398"/>
      <c r="E148" s="398"/>
      <c r="F148" s="398"/>
      <c r="G148" s="398"/>
      <c r="H148" s="398"/>
      <c r="I148" s="398"/>
      <c r="J148" s="398"/>
      <c r="K148" s="398"/>
      <c r="L148" s="398"/>
      <c r="M148" s="398"/>
      <c r="N148" s="399"/>
      <c r="AE148" s="42"/>
      <c r="AF148" s="49"/>
      <c r="AK148" s="49"/>
      <c r="AM148" s="49"/>
      <c r="AO148" s="49"/>
      <c r="AP148" s="106"/>
      <c r="AQ148" s="3" t="s">
        <v>318</v>
      </c>
    </row>
    <row r="149" spans="1:44" s="4" customFormat="1" ht="15" x14ac:dyDescent="0.25">
      <c r="A149" s="72"/>
      <c r="B149" s="73"/>
      <c r="C149" s="397" t="s">
        <v>71</v>
      </c>
      <c r="D149" s="397"/>
      <c r="E149" s="397"/>
      <c r="F149" s="45"/>
      <c r="G149" s="46"/>
      <c r="H149" s="46"/>
      <c r="I149" s="46"/>
      <c r="J149" s="47"/>
      <c r="K149" s="46"/>
      <c r="L149" s="76">
        <v>-67.09</v>
      </c>
      <c r="M149" s="69"/>
      <c r="N149" s="48"/>
      <c r="AE149" s="42"/>
      <c r="AF149" s="49"/>
      <c r="AK149" s="49" t="s">
        <v>71</v>
      </c>
      <c r="AM149" s="49"/>
      <c r="AO149" s="49"/>
      <c r="AP149" s="106"/>
    </row>
    <row r="150" spans="1:44" s="4" customFormat="1" ht="23.25" x14ac:dyDescent="0.25">
      <c r="A150" s="43" t="s">
        <v>136</v>
      </c>
      <c r="B150" s="44" t="s">
        <v>319</v>
      </c>
      <c r="C150" s="397" t="s">
        <v>320</v>
      </c>
      <c r="D150" s="397"/>
      <c r="E150" s="397"/>
      <c r="F150" s="45" t="s">
        <v>87</v>
      </c>
      <c r="G150" s="46"/>
      <c r="H150" s="46"/>
      <c r="I150" s="109">
        <v>0.6804</v>
      </c>
      <c r="J150" s="74">
        <v>2416.67</v>
      </c>
      <c r="K150" s="79">
        <v>1.02</v>
      </c>
      <c r="L150" s="76">
        <v>205.29</v>
      </c>
      <c r="M150" s="79">
        <v>8.17</v>
      </c>
      <c r="N150" s="127">
        <v>1677.19</v>
      </c>
      <c r="AE150" s="42"/>
      <c r="AF150" s="49" t="s">
        <v>320</v>
      </c>
      <c r="AK150" s="49"/>
      <c r="AM150" s="49"/>
      <c r="AO150" s="49"/>
      <c r="AP150" s="106"/>
    </row>
    <row r="151" spans="1:44" s="4" customFormat="1" ht="15" x14ac:dyDescent="0.25">
      <c r="A151" s="72"/>
      <c r="B151" s="73"/>
      <c r="C151" s="398" t="s">
        <v>220</v>
      </c>
      <c r="D151" s="398"/>
      <c r="E151" s="398"/>
      <c r="F151" s="398"/>
      <c r="G151" s="398"/>
      <c r="H151" s="398"/>
      <c r="I151" s="398"/>
      <c r="J151" s="398"/>
      <c r="K151" s="398"/>
      <c r="L151" s="398"/>
      <c r="M151" s="398"/>
      <c r="N151" s="399"/>
      <c r="AE151" s="42"/>
      <c r="AF151" s="49"/>
      <c r="AK151" s="49"/>
      <c r="AM151" s="49"/>
      <c r="AO151" s="49"/>
      <c r="AP151" s="106"/>
      <c r="AQ151" s="3" t="s">
        <v>220</v>
      </c>
    </row>
    <row r="152" spans="1:44" s="4" customFormat="1" ht="22.5" x14ac:dyDescent="0.25">
      <c r="A152" s="110"/>
      <c r="B152" s="53" t="s">
        <v>307</v>
      </c>
      <c r="C152" s="408" t="s">
        <v>308</v>
      </c>
      <c r="D152" s="408"/>
      <c r="E152" s="408"/>
      <c r="F152" s="408"/>
      <c r="G152" s="408"/>
      <c r="H152" s="408"/>
      <c r="I152" s="408"/>
      <c r="J152" s="408"/>
      <c r="K152" s="408"/>
      <c r="L152" s="408"/>
      <c r="M152" s="408"/>
      <c r="N152" s="409"/>
      <c r="AE152" s="42"/>
      <c r="AF152" s="49"/>
      <c r="AK152" s="49"/>
      <c r="AM152" s="49"/>
      <c r="AO152" s="49"/>
      <c r="AP152" s="106"/>
      <c r="AR152" s="3" t="s">
        <v>308</v>
      </c>
    </row>
    <row r="153" spans="1:44" s="4" customFormat="1" ht="15" x14ac:dyDescent="0.25">
      <c r="A153" s="72"/>
      <c r="B153" s="73"/>
      <c r="C153" s="397" t="s">
        <v>71</v>
      </c>
      <c r="D153" s="397"/>
      <c r="E153" s="397"/>
      <c r="F153" s="45"/>
      <c r="G153" s="46"/>
      <c r="H153" s="46"/>
      <c r="I153" s="46"/>
      <c r="J153" s="47"/>
      <c r="K153" s="46"/>
      <c r="L153" s="76">
        <v>205.29</v>
      </c>
      <c r="M153" s="69"/>
      <c r="N153" s="127">
        <v>1677.19</v>
      </c>
      <c r="AE153" s="42"/>
      <c r="AF153" s="49"/>
      <c r="AK153" s="49" t="s">
        <v>71</v>
      </c>
      <c r="AM153" s="49"/>
      <c r="AO153" s="49"/>
      <c r="AP153" s="106"/>
    </row>
    <row r="154" spans="1:44" s="4" customFormat="1" ht="15" x14ac:dyDescent="0.25">
      <c r="A154" s="43" t="s">
        <v>139</v>
      </c>
      <c r="B154" s="44" t="s">
        <v>321</v>
      </c>
      <c r="C154" s="397" t="s">
        <v>322</v>
      </c>
      <c r="D154" s="397"/>
      <c r="E154" s="397"/>
      <c r="F154" s="45" t="s">
        <v>122</v>
      </c>
      <c r="G154" s="46"/>
      <c r="H154" s="46"/>
      <c r="I154" s="109">
        <v>2.1600000000000001E-2</v>
      </c>
      <c r="J154" s="47"/>
      <c r="K154" s="46"/>
      <c r="L154" s="47"/>
      <c r="M154" s="46"/>
      <c r="N154" s="48"/>
      <c r="AE154" s="42"/>
      <c r="AF154" s="49" t="s">
        <v>322</v>
      </c>
      <c r="AK154" s="49"/>
      <c r="AM154" s="49"/>
      <c r="AO154" s="49"/>
      <c r="AP154" s="106"/>
    </row>
    <row r="155" spans="1:44" s="4" customFormat="1" ht="15" x14ac:dyDescent="0.25">
      <c r="A155" s="50"/>
      <c r="B155" s="51"/>
      <c r="C155" s="398" t="s">
        <v>323</v>
      </c>
      <c r="D155" s="398"/>
      <c r="E155" s="398"/>
      <c r="F155" s="398"/>
      <c r="G155" s="398"/>
      <c r="H155" s="398"/>
      <c r="I155" s="398"/>
      <c r="J155" s="398"/>
      <c r="K155" s="398"/>
      <c r="L155" s="398"/>
      <c r="M155" s="398"/>
      <c r="N155" s="399"/>
      <c r="AE155" s="42"/>
      <c r="AF155" s="49"/>
      <c r="AG155" s="3" t="s">
        <v>323</v>
      </c>
      <c r="AK155" s="49"/>
      <c r="AM155" s="49"/>
      <c r="AO155" s="49"/>
      <c r="AP155" s="106"/>
    </row>
    <row r="156" spans="1:44" s="4" customFormat="1" ht="15" x14ac:dyDescent="0.25">
      <c r="A156" s="52"/>
      <c r="B156" s="53" t="s">
        <v>59</v>
      </c>
      <c r="C156" s="398" t="s">
        <v>60</v>
      </c>
      <c r="D156" s="398"/>
      <c r="E156" s="398"/>
      <c r="F156" s="54"/>
      <c r="G156" s="55"/>
      <c r="H156" s="55"/>
      <c r="I156" s="55"/>
      <c r="J156" s="56">
        <v>39.1</v>
      </c>
      <c r="K156" s="55"/>
      <c r="L156" s="56">
        <v>0.84</v>
      </c>
      <c r="M156" s="55"/>
      <c r="N156" s="60"/>
      <c r="AE156" s="42"/>
      <c r="AF156" s="49"/>
      <c r="AH156" s="3" t="s">
        <v>60</v>
      </c>
      <c r="AK156" s="49"/>
      <c r="AM156" s="49"/>
      <c r="AO156" s="49"/>
      <c r="AP156" s="106"/>
    </row>
    <row r="157" spans="1:44" s="4" customFormat="1" ht="15" x14ac:dyDescent="0.25">
      <c r="A157" s="52"/>
      <c r="B157" s="53" t="s">
        <v>61</v>
      </c>
      <c r="C157" s="398" t="s">
        <v>62</v>
      </c>
      <c r="D157" s="398"/>
      <c r="E157" s="398"/>
      <c r="F157" s="54"/>
      <c r="G157" s="55"/>
      <c r="H157" s="55"/>
      <c r="I157" s="55"/>
      <c r="J157" s="56">
        <v>7.15</v>
      </c>
      <c r="K157" s="55"/>
      <c r="L157" s="56">
        <v>0.15</v>
      </c>
      <c r="M157" s="57">
        <v>25.55</v>
      </c>
      <c r="N157" s="58">
        <v>3.83</v>
      </c>
      <c r="AE157" s="42"/>
      <c r="AF157" s="49"/>
      <c r="AH157" s="3" t="s">
        <v>62</v>
      </c>
      <c r="AK157" s="49"/>
      <c r="AM157" s="49"/>
      <c r="AO157" s="49"/>
      <c r="AP157" s="106"/>
    </row>
    <row r="158" spans="1:44" s="4" customFormat="1" ht="15" x14ac:dyDescent="0.25">
      <c r="A158" s="62" t="s">
        <v>118</v>
      </c>
      <c r="B158" s="101" t="s">
        <v>324</v>
      </c>
      <c r="C158" s="406" t="s">
        <v>325</v>
      </c>
      <c r="D158" s="406"/>
      <c r="E158" s="406"/>
      <c r="F158" s="102" t="s">
        <v>122</v>
      </c>
      <c r="G158" s="103">
        <v>1.03</v>
      </c>
      <c r="H158" s="104"/>
      <c r="I158" s="128">
        <v>2.2248E-2</v>
      </c>
      <c r="J158" s="65"/>
      <c r="K158" s="55"/>
      <c r="L158" s="65"/>
      <c r="M158" s="55"/>
      <c r="N158" s="60"/>
      <c r="AE158" s="42"/>
      <c r="AF158" s="49"/>
      <c r="AK158" s="49"/>
      <c r="AM158" s="49"/>
      <c r="AO158" s="49"/>
      <c r="AP158" s="106" t="s">
        <v>325</v>
      </c>
    </row>
    <row r="159" spans="1:44" s="4" customFormat="1" ht="15" x14ac:dyDescent="0.25">
      <c r="A159" s="62"/>
      <c r="B159" s="53"/>
      <c r="C159" s="398" t="s">
        <v>67</v>
      </c>
      <c r="D159" s="398"/>
      <c r="E159" s="398"/>
      <c r="F159" s="54" t="s">
        <v>66</v>
      </c>
      <c r="G159" s="57">
        <v>0.66</v>
      </c>
      <c r="H159" s="55"/>
      <c r="I159" s="67">
        <v>1.4256E-2</v>
      </c>
      <c r="J159" s="65"/>
      <c r="K159" s="55"/>
      <c r="L159" s="65"/>
      <c r="M159" s="55"/>
      <c r="N159" s="60"/>
      <c r="AE159" s="42"/>
      <c r="AF159" s="49"/>
      <c r="AI159" s="3" t="s">
        <v>67</v>
      </c>
      <c r="AK159" s="49"/>
      <c r="AM159" s="49"/>
      <c r="AO159" s="49"/>
      <c r="AP159" s="106"/>
    </row>
    <row r="160" spans="1:44" s="4" customFormat="1" ht="15" x14ac:dyDescent="0.25">
      <c r="A160" s="52"/>
      <c r="B160" s="53"/>
      <c r="C160" s="402" t="s">
        <v>68</v>
      </c>
      <c r="D160" s="402"/>
      <c r="E160" s="402"/>
      <c r="F160" s="68"/>
      <c r="G160" s="69"/>
      <c r="H160" s="69"/>
      <c r="I160" s="69"/>
      <c r="J160" s="78">
        <v>39.1</v>
      </c>
      <c r="K160" s="69"/>
      <c r="L160" s="78">
        <v>0.84</v>
      </c>
      <c r="M160" s="69"/>
      <c r="N160" s="71"/>
      <c r="AE160" s="42"/>
      <c r="AF160" s="49"/>
      <c r="AJ160" s="3" t="s">
        <v>68</v>
      </c>
      <c r="AK160" s="49"/>
      <c r="AM160" s="49"/>
      <c r="AO160" s="49"/>
      <c r="AP160" s="106"/>
    </row>
    <row r="161" spans="1:45" s="4" customFormat="1" ht="15" x14ac:dyDescent="0.25">
      <c r="A161" s="62"/>
      <c r="B161" s="53"/>
      <c r="C161" s="398" t="s">
        <v>69</v>
      </c>
      <c r="D161" s="398"/>
      <c r="E161" s="398"/>
      <c r="F161" s="54"/>
      <c r="G161" s="55"/>
      <c r="H161" s="55"/>
      <c r="I161" s="55"/>
      <c r="J161" s="65"/>
      <c r="K161" s="55"/>
      <c r="L161" s="56">
        <v>0.15</v>
      </c>
      <c r="M161" s="55"/>
      <c r="N161" s="58">
        <v>3.83</v>
      </c>
      <c r="AE161" s="42"/>
      <c r="AF161" s="49"/>
      <c r="AI161" s="3" t="s">
        <v>69</v>
      </c>
      <c r="AK161" s="49"/>
      <c r="AM161" s="49"/>
      <c r="AO161" s="49"/>
      <c r="AP161" s="106"/>
    </row>
    <row r="162" spans="1:45" s="4" customFormat="1" ht="45" x14ac:dyDescent="0.25">
      <c r="A162" s="62"/>
      <c r="B162" s="53" t="s">
        <v>275</v>
      </c>
      <c r="C162" s="398" t="s">
        <v>276</v>
      </c>
      <c r="D162" s="398"/>
      <c r="E162" s="398"/>
      <c r="F162" s="54" t="s">
        <v>70</v>
      </c>
      <c r="G162" s="63">
        <v>147</v>
      </c>
      <c r="H162" s="55"/>
      <c r="I162" s="63">
        <v>147</v>
      </c>
      <c r="J162" s="65"/>
      <c r="K162" s="55"/>
      <c r="L162" s="56">
        <v>0.22</v>
      </c>
      <c r="M162" s="55"/>
      <c r="N162" s="58">
        <v>5.63</v>
      </c>
      <c r="AE162" s="42"/>
      <c r="AF162" s="49"/>
      <c r="AI162" s="3" t="s">
        <v>276</v>
      </c>
      <c r="AK162" s="49"/>
      <c r="AM162" s="49"/>
      <c r="AO162" s="49"/>
      <c r="AP162" s="106"/>
    </row>
    <row r="163" spans="1:45" s="4" customFormat="1" ht="45" x14ac:dyDescent="0.25">
      <c r="A163" s="62"/>
      <c r="B163" s="53" t="s">
        <v>277</v>
      </c>
      <c r="C163" s="398" t="s">
        <v>278</v>
      </c>
      <c r="D163" s="398"/>
      <c r="E163" s="398"/>
      <c r="F163" s="54" t="s">
        <v>70</v>
      </c>
      <c r="G163" s="63">
        <v>134</v>
      </c>
      <c r="H163" s="55"/>
      <c r="I163" s="63">
        <v>134</v>
      </c>
      <c r="J163" s="65"/>
      <c r="K163" s="55"/>
      <c r="L163" s="56">
        <v>0.2</v>
      </c>
      <c r="M163" s="55"/>
      <c r="N163" s="58">
        <v>5.13</v>
      </c>
      <c r="AE163" s="42"/>
      <c r="AF163" s="49"/>
      <c r="AI163" s="3" t="s">
        <v>278</v>
      </c>
      <c r="AK163" s="49"/>
      <c r="AM163" s="49"/>
      <c r="AO163" s="49"/>
      <c r="AP163" s="106"/>
    </row>
    <row r="164" spans="1:45" s="4" customFormat="1" ht="15" x14ac:dyDescent="0.25">
      <c r="A164" s="72"/>
      <c r="B164" s="73"/>
      <c r="C164" s="397" t="s">
        <v>71</v>
      </c>
      <c r="D164" s="397"/>
      <c r="E164" s="397"/>
      <c r="F164" s="45"/>
      <c r="G164" s="46"/>
      <c r="H164" s="46"/>
      <c r="I164" s="46"/>
      <c r="J164" s="47"/>
      <c r="K164" s="46"/>
      <c r="L164" s="76">
        <v>1.26</v>
      </c>
      <c r="M164" s="69"/>
      <c r="N164" s="48"/>
      <c r="AE164" s="42"/>
      <c r="AF164" s="49"/>
      <c r="AK164" s="49" t="s">
        <v>71</v>
      </c>
      <c r="AM164" s="49"/>
      <c r="AO164" s="49"/>
      <c r="AP164" s="106"/>
    </row>
    <row r="165" spans="1:45" s="4" customFormat="1" ht="15" x14ac:dyDescent="0.25">
      <c r="A165" s="43" t="s">
        <v>142</v>
      </c>
      <c r="B165" s="44" t="s">
        <v>326</v>
      </c>
      <c r="C165" s="397" t="s">
        <v>327</v>
      </c>
      <c r="D165" s="397"/>
      <c r="E165" s="397"/>
      <c r="F165" s="45" t="s">
        <v>122</v>
      </c>
      <c r="G165" s="46"/>
      <c r="H165" s="46"/>
      <c r="I165" s="80">
        <v>2.2248E-2</v>
      </c>
      <c r="J165" s="74">
        <v>1923.08</v>
      </c>
      <c r="K165" s="46"/>
      <c r="L165" s="76">
        <v>42.78</v>
      </c>
      <c r="M165" s="46"/>
      <c r="N165" s="48"/>
      <c r="AE165" s="42"/>
      <c r="AF165" s="49" t="s">
        <v>327</v>
      </c>
      <c r="AK165" s="49"/>
      <c r="AM165" s="49"/>
      <c r="AO165" s="49"/>
      <c r="AP165" s="106"/>
    </row>
    <row r="166" spans="1:45" s="4" customFormat="1" ht="15" x14ac:dyDescent="0.25">
      <c r="A166" s="72"/>
      <c r="B166" s="73"/>
      <c r="C166" s="398" t="s">
        <v>318</v>
      </c>
      <c r="D166" s="398"/>
      <c r="E166" s="398"/>
      <c r="F166" s="398"/>
      <c r="G166" s="398"/>
      <c r="H166" s="398"/>
      <c r="I166" s="398"/>
      <c r="J166" s="398"/>
      <c r="K166" s="398"/>
      <c r="L166" s="398"/>
      <c r="M166" s="398"/>
      <c r="N166" s="399"/>
      <c r="AE166" s="42"/>
      <c r="AF166" s="49"/>
      <c r="AK166" s="49"/>
      <c r="AM166" s="49"/>
      <c r="AO166" s="49"/>
      <c r="AP166" s="106"/>
      <c r="AQ166" s="3" t="s">
        <v>318</v>
      </c>
    </row>
    <row r="167" spans="1:45" s="4" customFormat="1" ht="15" x14ac:dyDescent="0.25">
      <c r="A167" s="72"/>
      <c r="B167" s="73"/>
      <c r="C167" s="397" t="s">
        <v>71</v>
      </c>
      <c r="D167" s="397"/>
      <c r="E167" s="397"/>
      <c r="F167" s="45"/>
      <c r="G167" s="46"/>
      <c r="H167" s="46"/>
      <c r="I167" s="46"/>
      <c r="J167" s="47"/>
      <c r="K167" s="46"/>
      <c r="L167" s="76">
        <v>42.78</v>
      </c>
      <c r="M167" s="69"/>
      <c r="N167" s="48"/>
      <c r="AE167" s="42"/>
      <c r="AF167" s="49"/>
      <c r="AK167" s="49" t="s">
        <v>71</v>
      </c>
      <c r="AM167" s="49"/>
      <c r="AO167" s="49"/>
      <c r="AP167" s="106"/>
    </row>
    <row r="168" spans="1:45" s="4" customFormat="1" ht="15" x14ac:dyDescent="0.25">
      <c r="A168" s="410" t="s">
        <v>328</v>
      </c>
      <c r="B168" s="411"/>
      <c r="C168" s="411"/>
      <c r="D168" s="411"/>
      <c r="E168" s="411"/>
      <c r="F168" s="411"/>
      <c r="G168" s="411"/>
      <c r="H168" s="411"/>
      <c r="I168" s="411"/>
      <c r="J168" s="411"/>
      <c r="K168" s="411"/>
      <c r="L168" s="411"/>
      <c r="M168" s="411"/>
      <c r="N168" s="412"/>
      <c r="AE168" s="42"/>
      <c r="AF168" s="49"/>
      <c r="AK168" s="49"/>
      <c r="AM168" s="49"/>
      <c r="AO168" s="49"/>
      <c r="AP168" s="106"/>
      <c r="AS168" s="49" t="s">
        <v>328</v>
      </c>
    </row>
    <row r="169" spans="1:45" s="4" customFormat="1" ht="15" x14ac:dyDescent="0.25">
      <c r="A169" s="403" t="s">
        <v>329</v>
      </c>
      <c r="B169" s="404"/>
      <c r="C169" s="404"/>
      <c r="D169" s="404"/>
      <c r="E169" s="404"/>
      <c r="F169" s="404"/>
      <c r="G169" s="404"/>
      <c r="H169" s="404"/>
      <c r="I169" s="404"/>
      <c r="J169" s="404"/>
      <c r="K169" s="404"/>
      <c r="L169" s="404"/>
      <c r="M169" s="404"/>
      <c r="N169" s="405"/>
      <c r="AE169" s="42"/>
      <c r="AF169" s="49"/>
      <c r="AK169" s="49"/>
      <c r="AL169" s="3" t="s">
        <v>329</v>
      </c>
      <c r="AM169" s="49"/>
      <c r="AO169" s="49"/>
      <c r="AP169" s="106"/>
      <c r="AS169" s="49"/>
    </row>
    <row r="170" spans="1:45" s="4" customFormat="1" ht="34.5" x14ac:dyDescent="0.25">
      <c r="A170" s="43" t="s">
        <v>145</v>
      </c>
      <c r="B170" s="44" t="s">
        <v>330</v>
      </c>
      <c r="C170" s="397" t="s">
        <v>331</v>
      </c>
      <c r="D170" s="397"/>
      <c r="E170" s="397"/>
      <c r="F170" s="45" t="s">
        <v>332</v>
      </c>
      <c r="G170" s="46"/>
      <c r="H170" s="46"/>
      <c r="I170" s="80">
        <v>1.6775999999999999E-2</v>
      </c>
      <c r="J170" s="47"/>
      <c r="K170" s="46"/>
      <c r="L170" s="47"/>
      <c r="M170" s="46"/>
      <c r="N170" s="48"/>
      <c r="AE170" s="42"/>
      <c r="AF170" s="49" t="s">
        <v>331</v>
      </c>
      <c r="AK170" s="49"/>
      <c r="AM170" s="49"/>
      <c r="AO170" s="49"/>
      <c r="AP170" s="106"/>
      <c r="AS170" s="49"/>
    </row>
    <row r="171" spans="1:45" s="4" customFormat="1" ht="15" x14ac:dyDescent="0.25">
      <c r="A171" s="50"/>
      <c r="B171" s="51"/>
      <c r="C171" s="398" t="s">
        <v>333</v>
      </c>
      <c r="D171" s="398"/>
      <c r="E171" s="398"/>
      <c r="F171" s="398"/>
      <c r="G171" s="398"/>
      <c r="H171" s="398"/>
      <c r="I171" s="398"/>
      <c r="J171" s="398"/>
      <c r="K171" s="398"/>
      <c r="L171" s="398"/>
      <c r="M171" s="398"/>
      <c r="N171" s="399"/>
      <c r="AE171" s="42"/>
      <c r="AF171" s="49"/>
      <c r="AG171" s="3" t="s">
        <v>333</v>
      </c>
      <c r="AK171" s="49"/>
      <c r="AM171" s="49"/>
      <c r="AO171" s="49"/>
      <c r="AP171" s="106"/>
      <c r="AS171" s="49"/>
    </row>
    <row r="172" spans="1:45" s="4" customFormat="1" ht="15" x14ac:dyDescent="0.25">
      <c r="A172" s="52"/>
      <c r="B172" s="53" t="s">
        <v>54</v>
      </c>
      <c r="C172" s="398" t="s">
        <v>58</v>
      </c>
      <c r="D172" s="398"/>
      <c r="E172" s="398"/>
      <c r="F172" s="54"/>
      <c r="G172" s="55"/>
      <c r="H172" s="55"/>
      <c r="I172" s="55"/>
      <c r="J172" s="56">
        <v>212.48</v>
      </c>
      <c r="K172" s="55"/>
      <c r="L172" s="56">
        <v>3.56</v>
      </c>
      <c r="M172" s="57">
        <v>25.55</v>
      </c>
      <c r="N172" s="58">
        <v>90.96</v>
      </c>
      <c r="AE172" s="42"/>
      <c r="AF172" s="49"/>
      <c r="AH172" s="3" t="s">
        <v>58</v>
      </c>
      <c r="AK172" s="49"/>
      <c r="AM172" s="49"/>
      <c r="AO172" s="49"/>
      <c r="AP172" s="106"/>
      <c r="AS172" s="49"/>
    </row>
    <row r="173" spans="1:45" s="4" customFormat="1" ht="15" x14ac:dyDescent="0.25">
      <c r="A173" s="52"/>
      <c r="B173" s="53" t="s">
        <v>59</v>
      </c>
      <c r="C173" s="398" t="s">
        <v>60</v>
      </c>
      <c r="D173" s="398"/>
      <c r="E173" s="398"/>
      <c r="F173" s="54"/>
      <c r="G173" s="55"/>
      <c r="H173" s="55"/>
      <c r="I173" s="55"/>
      <c r="J173" s="59">
        <v>5536.89</v>
      </c>
      <c r="K173" s="55"/>
      <c r="L173" s="56">
        <v>92.89</v>
      </c>
      <c r="M173" s="55"/>
      <c r="N173" s="60"/>
      <c r="AE173" s="42"/>
      <c r="AF173" s="49"/>
      <c r="AH173" s="3" t="s">
        <v>60</v>
      </c>
      <c r="AK173" s="49"/>
      <c r="AM173" s="49"/>
      <c r="AO173" s="49"/>
      <c r="AP173" s="106"/>
      <c r="AS173" s="49"/>
    </row>
    <row r="174" spans="1:45" s="4" customFormat="1" ht="15" x14ac:dyDescent="0.25">
      <c r="A174" s="52"/>
      <c r="B174" s="53" t="s">
        <v>61</v>
      </c>
      <c r="C174" s="398" t="s">
        <v>62</v>
      </c>
      <c r="D174" s="398"/>
      <c r="E174" s="398"/>
      <c r="F174" s="54"/>
      <c r="G174" s="55"/>
      <c r="H174" s="55"/>
      <c r="I174" s="55"/>
      <c r="J174" s="56">
        <v>284.69</v>
      </c>
      <c r="K174" s="55"/>
      <c r="L174" s="56">
        <v>4.78</v>
      </c>
      <c r="M174" s="57">
        <v>25.55</v>
      </c>
      <c r="N174" s="58">
        <v>122.13</v>
      </c>
      <c r="AE174" s="42"/>
      <c r="AF174" s="49"/>
      <c r="AH174" s="3" t="s">
        <v>62</v>
      </c>
      <c r="AK174" s="49"/>
      <c r="AM174" s="49"/>
      <c r="AO174" s="49"/>
      <c r="AP174" s="106"/>
      <c r="AS174" s="49"/>
    </row>
    <row r="175" spans="1:45" s="4" customFormat="1" ht="15" x14ac:dyDescent="0.25">
      <c r="A175" s="52"/>
      <c r="B175" s="53" t="s">
        <v>63</v>
      </c>
      <c r="C175" s="398" t="s">
        <v>64</v>
      </c>
      <c r="D175" s="398"/>
      <c r="E175" s="398"/>
      <c r="F175" s="54"/>
      <c r="G175" s="55"/>
      <c r="H175" s="55"/>
      <c r="I175" s="55"/>
      <c r="J175" s="56">
        <v>123.62</v>
      </c>
      <c r="K175" s="55"/>
      <c r="L175" s="56">
        <v>2.0699999999999998</v>
      </c>
      <c r="M175" s="55"/>
      <c r="N175" s="60"/>
      <c r="AE175" s="42"/>
      <c r="AF175" s="49"/>
      <c r="AH175" s="3" t="s">
        <v>64</v>
      </c>
      <c r="AK175" s="49"/>
      <c r="AM175" s="49"/>
      <c r="AO175" s="49"/>
      <c r="AP175" s="106"/>
      <c r="AS175" s="49"/>
    </row>
    <row r="176" spans="1:45" s="4" customFormat="1" ht="15" x14ac:dyDescent="0.25">
      <c r="A176" s="62" t="s">
        <v>118</v>
      </c>
      <c r="B176" s="101" t="s">
        <v>334</v>
      </c>
      <c r="C176" s="406" t="s">
        <v>335</v>
      </c>
      <c r="D176" s="406"/>
      <c r="E176" s="406"/>
      <c r="F176" s="102" t="s">
        <v>122</v>
      </c>
      <c r="G176" s="111">
        <v>101</v>
      </c>
      <c r="H176" s="104"/>
      <c r="I176" s="128">
        <v>1.6943760000000001</v>
      </c>
      <c r="J176" s="65"/>
      <c r="K176" s="55"/>
      <c r="L176" s="65"/>
      <c r="M176" s="55"/>
      <c r="N176" s="60"/>
      <c r="AE176" s="42"/>
      <c r="AF176" s="49"/>
      <c r="AK176" s="49"/>
      <c r="AM176" s="49"/>
      <c r="AO176" s="49"/>
      <c r="AP176" s="106" t="s">
        <v>335</v>
      </c>
      <c r="AS176" s="49"/>
    </row>
    <row r="177" spans="1:45" s="4" customFormat="1" ht="15" x14ac:dyDescent="0.25">
      <c r="A177" s="62"/>
      <c r="B177" s="53"/>
      <c r="C177" s="398" t="s">
        <v>65</v>
      </c>
      <c r="D177" s="398"/>
      <c r="E177" s="398"/>
      <c r="F177" s="54" t="s">
        <v>66</v>
      </c>
      <c r="G177" s="57">
        <v>21.77</v>
      </c>
      <c r="H177" s="55"/>
      <c r="I177" s="81">
        <v>0.36521350000000002</v>
      </c>
      <c r="J177" s="65"/>
      <c r="K177" s="55"/>
      <c r="L177" s="65"/>
      <c r="M177" s="55"/>
      <c r="N177" s="60"/>
      <c r="AE177" s="42"/>
      <c r="AF177" s="49"/>
      <c r="AI177" s="3" t="s">
        <v>65</v>
      </c>
      <c r="AK177" s="49"/>
      <c r="AM177" s="49"/>
      <c r="AO177" s="49"/>
      <c r="AP177" s="106"/>
      <c r="AS177" s="49"/>
    </row>
    <row r="178" spans="1:45" s="4" customFormat="1" ht="15" x14ac:dyDescent="0.25">
      <c r="A178" s="62"/>
      <c r="B178" s="53"/>
      <c r="C178" s="398" t="s">
        <v>67</v>
      </c>
      <c r="D178" s="398"/>
      <c r="E178" s="398"/>
      <c r="F178" s="54" t="s">
        <v>66</v>
      </c>
      <c r="G178" s="66">
        <v>21.5</v>
      </c>
      <c r="H178" s="55"/>
      <c r="I178" s="67">
        <v>0.360684</v>
      </c>
      <c r="J178" s="65"/>
      <c r="K178" s="55"/>
      <c r="L178" s="65"/>
      <c r="M178" s="55"/>
      <c r="N178" s="60"/>
      <c r="AE178" s="42"/>
      <c r="AF178" s="49"/>
      <c r="AI178" s="3" t="s">
        <v>67</v>
      </c>
      <c r="AK178" s="49"/>
      <c r="AM178" s="49"/>
      <c r="AO178" s="49"/>
      <c r="AP178" s="106"/>
      <c r="AS178" s="49"/>
    </row>
    <row r="179" spans="1:45" s="4" customFormat="1" ht="15" x14ac:dyDescent="0.25">
      <c r="A179" s="52"/>
      <c r="B179" s="53"/>
      <c r="C179" s="402" t="s">
        <v>68</v>
      </c>
      <c r="D179" s="402"/>
      <c r="E179" s="402"/>
      <c r="F179" s="68"/>
      <c r="G179" s="69"/>
      <c r="H179" s="69"/>
      <c r="I179" s="69"/>
      <c r="J179" s="70">
        <v>5872.99</v>
      </c>
      <c r="K179" s="69"/>
      <c r="L179" s="78">
        <v>98.52</v>
      </c>
      <c r="M179" s="69"/>
      <c r="N179" s="71"/>
      <c r="AE179" s="42"/>
      <c r="AF179" s="49"/>
      <c r="AJ179" s="3" t="s">
        <v>68</v>
      </c>
      <c r="AK179" s="49"/>
      <c r="AM179" s="49"/>
      <c r="AO179" s="49"/>
      <c r="AP179" s="106"/>
      <c r="AS179" s="49"/>
    </row>
    <row r="180" spans="1:45" s="4" customFormat="1" ht="15" x14ac:dyDescent="0.25">
      <c r="A180" s="62"/>
      <c r="B180" s="53"/>
      <c r="C180" s="398" t="s">
        <v>69</v>
      </c>
      <c r="D180" s="398"/>
      <c r="E180" s="398"/>
      <c r="F180" s="54"/>
      <c r="G180" s="55"/>
      <c r="H180" s="55"/>
      <c r="I180" s="55"/>
      <c r="J180" s="65"/>
      <c r="K180" s="55"/>
      <c r="L180" s="56">
        <v>8.34</v>
      </c>
      <c r="M180" s="55"/>
      <c r="N180" s="58">
        <v>213.09</v>
      </c>
      <c r="AE180" s="42"/>
      <c r="AF180" s="49"/>
      <c r="AI180" s="3" t="s">
        <v>69</v>
      </c>
      <c r="AK180" s="49"/>
      <c r="AM180" s="49"/>
      <c r="AO180" s="49"/>
      <c r="AP180" s="106"/>
      <c r="AS180" s="49"/>
    </row>
    <row r="181" spans="1:45" s="4" customFormat="1" ht="45" x14ac:dyDescent="0.25">
      <c r="A181" s="62"/>
      <c r="B181" s="53" t="s">
        <v>275</v>
      </c>
      <c r="C181" s="398" t="s">
        <v>276</v>
      </c>
      <c r="D181" s="398"/>
      <c r="E181" s="398"/>
      <c r="F181" s="54" t="s">
        <v>70</v>
      </c>
      <c r="G181" s="63">
        <v>147</v>
      </c>
      <c r="H181" s="55"/>
      <c r="I181" s="63">
        <v>147</v>
      </c>
      <c r="J181" s="65"/>
      <c r="K181" s="55"/>
      <c r="L181" s="56">
        <v>12.26</v>
      </c>
      <c r="M181" s="55"/>
      <c r="N181" s="58">
        <v>313.24</v>
      </c>
      <c r="AE181" s="42"/>
      <c r="AF181" s="49"/>
      <c r="AI181" s="3" t="s">
        <v>276</v>
      </c>
      <c r="AK181" s="49"/>
      <c r="AM181" s="49"/>
      <c r="AO181" s="49"/>
      <c r="AP181" s="106"/>
      <c r="AS181" s="49"/>
    </row>
    <row r="182" spans="1:45" s="4" customFormat="1" ht="45" x14ac:dyDescent="0.25">
      <c r="A182" s="62"/>
      <c r="B182" s="53" t="s">
        <v>277</v>
      </c>
      <c r="C182" s="398" t="s">
        <v>278</v>
      </c>
      <c r="D182" s="398"/>
      <c r="E182" s="398"/>
      <c r="F182" s="54" t="s">
        <v>70</v>
      </c>
      <c r="G182" s="63">
        <v>134</v>
      </c>
      <c r="H182" s="55"/>
      <c r="I182" s="63">
        <v>134</v>
      </c>
      <c r="J182" s="65"/>
      <c r="K182" s="55"/>
      <c r="L182" s="56">
        <v>11.18</v>
      </c>
      <c r="M182" s="55"/>
      <c r="N182" s="58">
        <v>285.54000000000002</v>
      </c>
      <c r="AE182" s="42"/>
      <c r="AF182" s="49"/>
      <c r="AI182" s="3" t="s">
        <v>278</v>
      </c>
      <c r="AK182" s="49"/>
      <c r="AM182" s="49"/>
      <c r="AO182" s="49"/>
      <c r="AP182" s="106"/>
      <c r="AS182" s="49"/>
    </row>
    <row r="183" spans="1:45" s="4" customFormat="1" ht="15" x14ac:dyDescent="0.25">
      <c r="A183" s="72"/>
      <c r="B183" s="73"/>
      <c r="C183" s="397" t="s">
        <v>71</v>
      </c>
      <c r="D183" s="397"/>
      <c r="E183" s="397"/>
      <c r="F183" s="45"/>
      <c r="G183" s="46"/>
      <c r="H183" s="46"/>
      <c r="I183" s="46"/>
      <c r="J183" s="47"/>
      <c r="K183" s="46"/>
      <c r="L183" s="76">
        <v>121.96</v>
      </c>
      <c r="M183" s="69"/>
      <c r="N183" s="48"/>
      <c r="AE183" s="42"/>
      <c r="AF183" s="49"/>
      <c r="AK183" s="49" t="s">
        <v>71</v>
      </c>
      <c r="AM183" s="49"/>
      <c r="AO183" s="49"/>
      <c r="AP183" s="106"/>
      <c r="AS183" s="49"/>
    </row>
    <row r="184" spans="1:45" s="4" customFormat="1" ht="15" x14ac:dyDescent="0.25">
      <c r="A184" s="43" t="s">
        <v>146</v>
      </c>
      <c r="B184" s="44" t="s">
        <v>336</v>
      </c>
      <c r="C184" s="397" t="s">
        <v>337</v>
      </c>
      <c r="D184" s="397"/>
      <c r="E184" s="397"/>
      <c r="F184" s="45" t="s">
        <v>122</v>
      </c>
      <c r="G184" s="46"/>
      <c r="H184" s="46"/>
      <c r="I184" s="129">
        <v>-1.2413999999999999E-3</v>
      </c>
      <c r="J184" s="74">
        <v>1487.6</v>
      </c>
      <c r="K184" s="46"/>
      <c r="L184" s="76">
        <v>-1.85</v>
      </c>
      <c r="M184" s="46"/>
      <c r="N184" s="48"/>
      <c r="AE184" s="42"/>
      <c r="AF184" s="49" t="s">
        <v>337</v>
      </c>
      <c r="AK184" s="49"/>
      <c r="AM184" s="49"/>
      <c r="AO184" s="49"/>
      <c r="AP184" s="106"/>
      <c r="AS184" s="49"/>
    </row>
    <row r="185" spans="1:45" s="4" customFormat="1" ht="15" x14ac:dyDescent="0.25">
      <c r="A185" s="72"/>
      <c r="B185" s="73"/>
      <c r="C185" s="398" t="s">
        <v>318</v>
      </c>
      <c r="D185" s="398"/>
      <c r="E185" s="398"/>
      <c r="F185" s="398"/>
      <c r="G185" s="398"/>
      <c r="H185" s="398"/>
      <c r="I185" s="398"/>
      <c r="J185" s="398"/>
      <c r="K185" s="398"/>
      <c r="L185" s="398"/>
      <c r="M185" s="398"/>
      <c r="N185" s="399"/>
      <c r="AE185" s="42"/>
      <c r="AF185" s="49"/>
      <c r="AK185" s="49"/>
      <c r="AM185" s="49"/>
      <c r="AO185" s="49"/>
      <c r="AP185" s="106"/>
      <c r="AQ185" s="3" t="s">
        <v>318</v>
      </c>
      <c r="AS185" s="49"/>
    </row>
    <row r="186" spans="1:45" s="4" customFormat="1" ht="15" x14ac:dyDescent="0.25">
      <c r="A186" s="72"/>
      <c r="B186" s="73"/>
      <c r="C186" s="397" t="s">
        <v>71</v>
      </c>
      <c r="D186" s="397"/>
      <c r="E186" s="397"/>
      <c r="F186" s="45"/>
      <c r="G186" s="46"/>
      <c r="H186" s="46"/>
      <c r="I186" s="46"/>
      <c r="J186" s="47"/>
      <c r="K186" s="46"/>
      <c r="L186" s="76">
        <v>-1.85</v>
      </c>
      <c r="M186" s="69"/>
      <c r="N186" s="48"/>
      <c r="AE186" s="42"/>
      <c r="AF186" s="49"/>
      <c r="AK186" s="49" t="s">
        <v>71</v>
      </c>
      <c r="AM186" s="49"/>
      <c r="AO186" s="49"/>
      <c r="AP186" s="106"/>
      <c r="AS186" s="49"/>
    </row>
    <row r="187" spans="1:45" s="4" customFormat="1" ht="15" x14ac:dyDescent="0.25">
      <c r="A187" s="43" t="s">
        <v>148</v>
      </c>
      <c r="B187" s="44" t="s">
        <v>338</v>
      </c>
      <c r="C187" s="397" t="s">
        <v>339</v>
      </c>
      <c r="D187" s="397"/>
      <c r="E187" s="397"/>
      <c r="F187" s="45" t="s">
        <v>122</v>
      </c>
      <c r="G187" s="46"/>
      <c r="H187" s="46"/>
      <c r="I187" s="129">
        <v>1.2413999999999999E-3</v>
      </c>
      <c r="J187" s="74">
        <v>1615.23</v>
      </c>
      <c r="K187" s="46"/>
      <c r="L187" s="76">
        <v>2.0099999999999998</v>
      </c>
      <c r="M187" s="46"/>
      <c r="N187" s="48"/>
      <c r="AE187" s="42"/>
      <c r="AF187" s="49" t="s">
        <v>339</v>
      </c>
      <c r="AK187" s="49"/>
      <c r="AM187" s="49"/>
      <c r="AO187" s="49"/>
      <c r="AP187" s="106"/>
      <c r="AS187" s="49"/>
    </row>
    <row r="188" spans="1:45" s="4" customFormat="1" ht="15" x14ac:dyDescent="0.25">
      <c r="A188" s="72"/>
      <c r="B188" s="73"/>
      <c r="C188" s="398" t="s">
        <v>318</v>
      </c>
      <c r="D188" s="398"/>
      <c r="E188" s="398"/>
      <c r="F188" s="398"/>
      <c r="G188" s="398"/>
      <c r="H188" s="398"/>
      <c r="I188" s="398"/>
      <c r="J188" s="398"/>
      <c r="K188" s="398"/>
      <c r="L188" s="398"/>
      <c r="M188" s="398"/>
      <c r="N188" s="399"/>
      <c r="AE188" s="42"/>
      <c r="AF188" s="49"/>
      <c r="AK188" s="49"/>
      <c r="AM188" s="49"/>
      <c r="AO188" s="49"/>
      <c r="AP188" s="106"/>
      <c r="AQ188" s="3" t="s">
        <v>318</v>
      </c>
      <c r="AS188" s="49"/>
    </row>
    <row r="189" spans="1:45" s="4" customFormat="1" ht="15" x14ac:dyDescent="0.25">
      <c r="A189" s="72"/>
      <c r="B189" s="73"/>
      <c r="C189" s="397" t="s">
        <v>71</v>
      </c>
      <c r="D189" s="397"/>
      <c r="E189" s="397"/>
      <c r="F189" s="45"/>
      <c r="G189" s="46"/>
      <c r="H189" s="46"/>
      <c r="I189" s="46"/>
      <c r="J189" s="47"/>
      <c r="K189" s="46"/>
      <c r="L189" s="76">
        <v>2.0099999999999998</v>
      </c>
      <c r="M189" s="69"/>
      <c r="N189" s="48"/>
      <c r="AE189" s="42"/>
      <c r="AF189" s="49"/>
      <c r="AK189" s="49" t="s">
        <v>71</v>
      </c>
      <c r="AM189" s="49"/>
      <c r="AO189" s="49"/>
      <c r="AP189" s="106"/>
      <c r="AS189" s="49"/>
    </row>
    <row r="190" spans="1:45" s="4" customFormat="1" ht="15" x14ac:dyDescent="0.25">
      <c r="A190" s="43" t="s">
        <v>152</v>
      </c>
      <c r="B190" s="44" t="s">
        <v>340</v>
      </c>
      <c r="C190" s="397" t="s">
        <v>341</v>
      </c>
      <c r="D190" s="397"/>
      <c r="E190" s="397"/>
      <c r="F190" s="45" t="s">
        <v>122</v>
      </c>
      <c r="G190" s="46"/>
      <c r="H190" s="46"/>
      <c r="I190" s="80">
        <v>1.6943760000000001</v>
      </c>
      <c r="J190" s="74">
        <v>1210.49</v>
      </c>
      <c r="K190" s="46"/>
      <c r="L190" s="74">
        <v>2051.0300000000002</v>
      </c>
      <c r="M190" s="46"/>
      <c r="N190" s="48"/>
      <c r="AE190" s="42"/>
      <c r="AF190" s="49" t="s">
        <v>341</v>
      </c>
      <c r="AK190" s="49"/>
      <c r="AM190" s="49"/>
      <c r="AO190" s="49"/>
      <c r="AP190" s="106"/>
      <c r="AS190" s="49"/>
    </row>
    <row r="191" spans="1:45" s="4" customFormat="1" ht="15" x14ac:dyDescent="0.25">
      <c r="A191" s="72"/>
      <c r="B191" s="73"/>
      <c r="C191" s="398" t="s">
        <v>318</v>
      </c>
      <c r="D191" s="398"/>
      <c r="E191" s="398"/>
      <c r="F191" s="398"/>
      <c r="G191" s="398"/>
      <c r="H191" s="398"/>
      <c r="I191" s="398"/>
      <c r="J191" s="398"/>
      <c r="K191" s="398"/>
      <c r="L191" s="398"/>
      <c r="M191" s="398"/>
      <c r="N191" s="399"/>
      <c r="AE191" s="42"/>
      <c r="AF191" s="49"/>
      <c r="AK191" s="49"/>
      <c r="AM191" s="49"/>
      <c r="AO191" s="49"/>
      <c r="AP191" s="106"/>
      <c r="AQ191" s="3" t="s">
        <v>318</v>
      </c>
      <c r="AS191" s="49"/>
    </row>
    <row r="192" spans="1:45" s="4" customFormat="1" ht="15" x14ac:dyDescent="0.25">
      <c r="A192" s="72"/>
      <c r="B192" s="73"/>
      <c r="C192" s="397" t="s">
        <v>71</v>
      </c>
      <c r="D192" s="397"/>
      <c r="E192" s="397"/>
      <c r="F192" s="45"/>
      <c r="G192" s="46"/>
      <c r="H192" s="46"/>
      <c r="I192" s="46"/>
      <c r="J192" s="47"/>
      <c r="K192" s="46"/>
      <c r="L192" s="74">
        <v>2051.0300000000002</v>
      </c>
      <c r="M192" s="69"/>
      <c r="N192" s="48"/>
      <c r="AE192" s="42"/>
      <c r="AF192" s="49"/>
      <c r="AK192" s="49" t="s">
        <v>71</v>
      </c>
      <c r="AM192" s="49"/>
      <c r="AO192" s="49"/>
      <c r="AP192" s="106"/>
      <c r="AS192" s="49"/>
    </row>
    <row r="193" spans="1:45" s="4" customFormat="1" ht="15" x14ac:dyDescent="0.25">
      <c r="A193" s="43" t="s">
        <v>155</v>
      </c>
      <c r="B193" s="44" t="s">
        <v>321</v>
      </c>
      <c r="C193" s="397" t="s">
        <v>322</v>
      </c>
      <c r="D193" s="397"/>
      <c r="E193" s="397"/>
      <c r="F193" s="45" t="s">
        <v>122</v>
      </c>
      <c r="G193" s="46"/>
      <c r="H193" s="46"/>
      <c r="I193" s="109">
        <v>3.5999999999999999E-3</v>
      </c>
      <c r="J193" s="47"/>
      <c r="K193" s="46"/>
      <c r="L193" s="47"/>
      <c r="M193" s="46"/>
      <c r="N193" s="48"/>
      <c r="AE193" s="42"/>
      <c r="AF193" s="49" t="s">
        <v>322</v>
      </c>
      <c r="AK193" s="49"/>
      <c r="AM193" s="49"/>
      <c r="AO193" s="49"/>
      <c r="AP193" s="106"/>
      <c r="AS193" s="49"/>
    </row>
    <row r="194" spans="1:45" s="4" customFormat="1" ht="15" x14ac:dyDescent="0.25">
      <c r="A194" s="50"/>
      <c r="B194" s="51"/>
      <c r="C194" s="398" t="s">
        <v>342</v>
      </c>
      <c r="D194" s="398"/>
      <c r="E194" s="398"/>
      <c r="F194" s="398"/>
      <c r="G194" s="398"/>
      <c r="H194" s="398"/>
      <c r="I194" s="398"/>
      <c r="J194" s="398"/>
      <c r="K194" s="398"/>
      <c r="L194" s="398"/>
      <c r="M194" s="398"/>
      <c r="N194" s="399"/>
      <c r="AE194" s="42"/>
      <c r="AF194" s="49"/>
      <c r="AG194" s="3" t="s">
        <v>342</v>
      </c>
      <c r="AK194" s="49"/>
      <c r="AM194" s="49"/>
      <c r="AO194" s="49"/>
      <c r="AP194" s="106"/>
      <c r="AS194" s="49"/>
    </row>
    <row r="195" spans="1:45" s="4" customFormat="1" ht="15" x14ac:dyDescent="0.25">
      <c r="A195" s="52"/>
      <c r="B195" s="53" t="s">
        <v>59</v>
      </c>
      <c r="C195" s="398" t="s">
        <v>60</v>
      </c>
      <c r="D195" s="398"/>
      <c r="E195" s="398"/>
      <c r="F195" s="54"/>
      <c r="G195" s="55"/>
      <c r="H195" s="55"/>
      <c r="I195" s="55"/>
      <c r="J195" s="56">
        <v>39.1</v>
      </c>
      <c r="K195" s="55"/>
      <c r="L195" s="56">
        <v>0.14000000000000001</v>
      </c>
      <c r="M195" s="55"/>
      <c r="N195" s="60"/>
      <c r="AE195" s="42"/>
      <c r="AF195" s="49"/>
      <c r="AH195" s="3" t="s">
        <v>60</v>
      </c>
      <c r="AK195" s="49"/>
      <c r="AM195" s="49"/>
      <c r="AO195" s="49"/>
      <c r="AP195" s="106"/>
      <c r="AS195" s="49"/>
    </row>
    <row r="196" spans="1:45" s="4" customFormat="1" ht="15" x14ac:dyDescent="0.25">
      <c r="A196" s="52"/>
      <c r="B196" s="53" t="s">
        <v>61</v>
      </c>
      <c r="C196" s="398" t="s">
        <v>62</v>
      </c>
      <c r="D196" s="398"/>
      <c r="E196" s="398"/>
      <c r="F196" s="54"/>
      <c r="G196" s="55"/>
      <c r="H196" s="55"/>
      <c r="I196" s="55"/>
      <c r="J196" s="56">
        <v>7.15</v>
      </c>
      <c r="K196" s="55"/>
      <c r="L196" s="56">
        <v>0.03</v>
      </c>
      <c r="M196" s="57">
        <v>25.55</v>
      </c>
      <c r="N196" s="58">
        <v>0.77</v>
      </c>
      <c r="AE196" s="42"/>
      <c r="AF196" s="49"/>
      <c r="AH196" s="3" t="s">
        <v>62</v>
      </c>
      <c r="AK196" s="49"/>
      <c r="AM196" s="49"/>
      <c r="AO196" s="49"/>
      <c r="AP196" s="106"/>
      <c r="AS196" s="49"/>
    </row>
    <row r="197" spans="1:45" s="4" customFormat="1" ht="15" x14ac:dyDescent="0.25">
      <c r="A197" s="62" t="s">
        <v>118</v>
      </c>
      <c r="B197" s="101" t="s">
        <v>324</v>
      </c>
      <c r="C197" s="406" t="s">
        <v>325</v>
      </c>
      <c r="D197" s="406"/>
      <c r="E197" s="406"/>
      <c r="F197" s="102" t="s">
        <v>122</v>
      </c>
      <c r="G197" s="103">
        <v>1.03</v>
      </c>
      <c r="H197" s="104"/>
      <c r="I197" s="128">
        <v>3.7079999999999999E-3</v>
      </c>
      <c r="J197" s="65"/>
      <c r="K197" s="55"/>
      <c r="L197" s="65"/>
      <c r="M197" s="55"/>
      <c r="N197" s="60"/>
      <c r="AE197" s="42"/>
      <c r="AF197" s="49"/>
      <c r="AK197" s="49"/>
      <c r="AM197" s="49"/>
      <c r="AO197" s="49"/>
      <c r="AP197" s="106" t="s">
        <v>325</v>
      </c>
      <c r="AS197" s="49"/>
    </row>
    <row r="198" spans="1:45" s="4" customFormat="1" ht="15" x14ac:dyDescent="0.25">
      <c r="A198" s="62"/>
      <c r="B198" s="53"/>
      <c r="C198" s="398" t="s">
        <v>67</v>
      </c>
      <c r="D198" s="398"/>
      <c r="E198" s="398"/>
      <c r="F198" s="54" t="s">
        <v>66</v>
      </c>
      <c r="G198" s="57">
        <v>0.66</v>
      </c>
      <c r="H198" s="55"/>
      <c r="I198" s="67">
        <v>2.3760000000000001E-3</v>
      </c>
      <c r="J198" s="65"/>
      <c r="K198" s="55"/>
      <c r="L198" s="65"/>
      <c r="M198" s="55"/>
      <c r="N198" s="60"/>
      <c r="AE198" s="42"/>
      <c r="AF198" s="49"/>
      <c r="AI198" s="3" t="s">
        <v>67</v>
      </c>
      <c r="AK198" s="49"/>
      <c r="AM198" s="49"/>
      <c r="AO198" s="49"/>
      <c r="AP198" s="106"/>
      <c r="AS198" s="49"/>
    </row>
    <row r="199" spans="1:45" s="4" customFormat="1" ht="15" x14ac:dyDescent="0.25">
      <c r="A199" s="52"/>
      <c r="B199" s="53"/>
      <c r="C199" s="402" t="s">
        <v>68</v>
      </c>
      <c r="D199" s="402"/>
      <c r="E199" s="402"/>
      <c r="F199" s="68"/>
      <c r="G199" s="69"/>
      <c r="H199" s="69"/>
      <c r="I199" s="69"/>
      <c r="J199" s="78">
        <v>39.1</v>
      </c>
      <c r="K199" s="69"/>
      <c r="L199" s="78">
        <v>0.14000000000000001</v>
      </c>
      <c r="M199" s="69"/>
      <c r="N199" s="71"/>
      <c r="AE199" s="42"/>
      <c r="AF199" s="49"/>
      <c r="AJ199" s="3" t="s">
        <v>68</v>
      </c>
      <c r="AK199" s="49"/>
      <c r="AM199" s="49"/>
      <c r="AO199" s="49"/>
      <c r="AP199" s="106"/>
      <c r="AS199" s="49"/>
    </row>
    <row r="200" spans="1:45" s="4" customFormat="1" ht="15" x14ac:dyDescent="0.25">
      <c r="A200" s="62"/>
      <c r="B200" s="53"/>
      <c r="C200" s="398" t="s">
        <v>69</v>
      </c>
      <c r="D200" s="398"/>
      <c r="E200" s="398"/>
      <c r="F200" s="54"/>
      <c r="G200" s="55"/>
      <c r="H200" s="55"/>
      <c r="I200" s="55"/>
      <c r="J200" s="65"/>
      <c r="K200" s="55"/>
      <c r="L200" s="56">
        <v>0.03</v>
      </c>
      <c r="M200" s="55"/>
      <c r="N200" s="58">
        <v>0.77</v>
      </c>
      <c r="AE200" s="42"/>
      <c r="AF200" s="49"/>
      <c r="AI200" s="3" t="s">
        <v>69</v>
      </c>
      <c r="AK200" s="49"/>
      <c r="AM200" s="49"/>
      <c r="AO200" s="49"/>
      <c r="AP200" s="106"/>
      <c r="AS200" s="49"/>
    </row>
    <row r="201" spans="1:45" s="4" customFormat="1" ht="45" x14ac:dyDescent="0.25">
      <c r="A201" s="62"/>
      <c r="B201" s="53" t="s">
        <v>275</v>
      </c>
      <c r="C201" s="398" t="s">
        <v>276</v>
      </c>
      <c r="D201" s="398"/>
      <c r="E201" s="398"/>
      <c r="F201" s="54" t="s">
        <v>70</v>
      </c>
      <c r="G201" s="63">
        <v>147</v>
      </c>
      <c r="H201" s="55"/>
      <c r="I201" s="63">
        <v>147</v>
      </c>
      <c r="J201" s="65"/>
      <c r="K201" s="55"/>
      <c r="L201" s="56">
        <v>0.04</v>
      </c>
      <c r="M201" s="55"/>
      <c r="N201" s="58">
        <v>1.1299999999999999</v>
      </c>
      <c r="AE201" s="42"/>
      <c r="AF201" s="49"/>
      <c r="AI201" s="3" t="s">
        <v>276</v>
      </c>
      <c r="AK201" s="49"/>
      <c r="AM201" s="49"/>
      <c r="AO201" s="49"/>
      <c r="AP201" s="106"/>
      <c r="AS201" s="49"/>
    </row>
    <row r="202" spans="1:45" s="4" customFormat="1" ht="45" x14ac:dyDescent="0.25">
      <c r="A202" s="62"/>
      <c r="B202" s="53" t="s">
        <v>277</v>
      </c>
      <c r="C202" s="398" t="s">
        <v>278</v>
      </c>
      <c r="D202" s="398"/>
      <c r="E202" s="398"/>
      <c r="F202" s="54" t="s">
        <v>70</v>
      </c>
      <c r="G202" s="63">
        <v>134</v>
      </c>
      <c r="H202" s="55"/>
      <c r="I202" s="63">
        <v>134</v>
      </c>
      <c r="J202" s="65"/>
      <c r="K202" s="55"/>
      <c r="L202" s="56">
        <v>0.04</v>
      </c>
      <c r="M202" s="55"/>
      <c r="N202" s="58">
        <v>1.03</v>
      </c>
      <c r="AE202" s="42"/>
      <c r="AF202" s="49"/>
      <c r="AI202" s="3" t="s">
        <v>278</v>
      </c>
      <c r="AK202" s="49"/>
      <c r="AM202" s="49"/>
      <c r="AO202" s="49"/>
      <c r="AP202" s="106"/>
      <c r="AS202" s="49"/>
    </row>
    <row r="203" spans="1:45" s="4" customFormat="1" ht="15" x14ac:dyDescent="0.25">
      <c r="A203" s="72"/>
      <c r="B203" s="73"/>
      <c r="C203" s="397" t="s">
        <v>71</v>
      </c>
      <c r="D203" s="397"/>
      <c r="E203" s="397"/>
      <c r="F203" s="45"/>
      <c r="G203" s="46"/>
      <c r="H203" s="46"/>
      <c r="I203" s="46"/>
      <c r="J203" s="47"/>
      <c r="K203" s="46"/>
      <c r="L203" s="76">
        <v>0.22</v>
      </c>
      <c r="M203" s="69"/>
      <c r="N203" s="48"/>
      <c r="AE203" s="42"/>
      <c r="AF203" s="49"/>
      <c r="AK203" s="49" t="s">
        <v>71</v>
      </c>
      <c r="AM203" s="49"/>
      <c r="AO203" s="49"/>
      <c r="AP203" s="106"/>
      <c r="AS203" s="49"/>
    </row>
    <row r="204" spans="1:45" s="4" customFormat="1" ht="15" x14ac:dyDescent="0.25">
      <c r="A204" s="43" t="s">
        <v>158</v>
      </c>
      <c r="B204" s="44" t="s">
        <v>326</v>
      </c>
      <c r="C204" s="397" t="s">
        <v>327</v>
      </c>
      <c r="D204" s="397"/>
      <c r="E204" s="397"/>
      <c r="F204" s="45" t="s">
        <v>122</v>
      </c>
      <c r="G204" s="46"/>
      <c r="H204" s="46"/>
      <c r="I204" s="80">
        <v>3.7079999999999999E-3</v>
      </c>
      <c r="J204" s="74">
        <v>1923.08</v>
      </c>
      <c r="K204" s="46"/>
      <c r="L204" s="76">
        <v>7.13</v>
      </c>
      <c r="M204" s="46"/>
      <c r="N204" s="48"/>
      <c r="AE204" s="42"/>
      <c r="AF204" s="49" t="s">
        <v>327</v>
      </c>
      <c r="AK204" s="49"/>
      <c r="AM204" s="49"/>
      <c r="AO204" s="49"/>
      <c r="AP204" s="106"/>
      <c r="AS204" s="49"/>
    </row>
    <row r="205" spans="1:45" s="4" customFormat="1" ht="15" x14ac:dyDescent="0.25">
      <c r="A205" s="72"/>
      <c r="B205" s="73"/>
      <c r="C205" s="398" t="s">
        <v>318</v>
      </c>
      <c r="D205" s="398"/>
      <c r="E205" s="398"/>
      <c r="F205" s="398"/>
      <c r="G205" s="398"/>
      <c r="H205" s="398"/>
      <c r="I205" s="398"/>
      <c r="J205" s="398"/>
      <c r="K205" s="398"/>
      <c r="L205" s="398"/>
      <c r="M205" s="398"/>
      <c r="N205" s="399"/>
      <c r="AE205" s="42"/>
      <c r="AF205" s="49"/>
      <c r="AK205" s="49"/>
      <c r="AM205" s="49"/>
      <c r="AO205" s="49"/>
      <c r="AP205" s="106"/>
      <c r="AQ205" s="3" t="s">
        <v>318</v>
      </c>
      <c r="AS205" s="49"/>
    </row>
    <row r="206" spans="1:45" s="4" customFormat="1" ht="15" x14ac:dyDescent="0.25">
      <c r="A206" s="72"/>
      <c r="B206" s="73"/>
      <c r="C206" s="397" t="s">
        <v>71</v>
      </c>
      <c r="D206" s="397"/>
      <c r="E206" s="397"/>
      <c r="F206" s="45"/>
      <c r="G206" s="46"/>
      <c r="H206" s="46"/>
      <c r="I206" s="46"/>
      <c r="J206" s="47"/>
      <c r="K206" s="46"/>
      <c r="L206" s="76">
        <v>7.13</v>
      </c>
      <c r="M206" s="69"/>
      <c r="N206" s="48"/>
      <c r="AE206" s="42"/>
      <c r="AF206" s="49"/>
      <c r="AK206" s="49" t="s">
        <v>71</v>
      </c>
      <c r="AM206" s="49"/>
      <c r="AO206" s="49"/>
      <c r="AP206" s="106"/>
      <c r="AS206" s="49"/>
    </row>
    <row r="207" spans="1:45" s="4" customFormat="1" ht="57" x14ac:dyDescent="0.25">
      <c r="A207" s="43" t="s">
        <v>160</v>
      </c>
      <c r="B207" s="44" t="s">
        <v>343</v>
      </c>
      <c r="C207" s="397" t="s">
        <v>344</v>
      </c>
      <c r="D207" s="397"/>
      <c r="E207" s="397"/>
      <c r="F207" s="45" t="s">
        <v>299</v>
      </c>
      <c r="G207" s="46"/>
      <c r="H207" s="46"/>
      <c r="I207" s="75">
        <v>8.9999999999999993E-3</v>
      </c>
      <c r="J207" s="47"/>
      <c r="K207" s="46"/>
      <c r="L207" s="47"/>
      <c r="M207" s="46"/>
      <c r="N207" s="48"/>
      <c r="AE207" s="42"/>
      <c r="AF207" s="49" t="s">
        <v>344</v>
      </c>
      <c r="AK207" s="49"/>
      <c r="AM207" s="49"/>
      <c r="AO207" s="49"/>
      <c r="AP207" s="106"/>
      <c r="AS207" s="49"/>
    </row>
    <row r="208" spans="1:45" s="4" customFormat="1" ht="15" x14ac:dyDescent="0.25">
      <c r="A208" s="50"/>
      <c r="B208" s="51"/>
      <c r="C208" s="398" t="s">
        <v>345</v>
      </c>
      <c r="D208" s="398"/>
      <c r="E208" s="398"/>
      <c r="F208" s="398"/>
      <c r="G208" s="398"/>
      <c r="H208" s="398"/>
      <c r="I208" s="398"/>
      <c r="J208" s="398"/>
      <c r="K208" s="398"/>
      <c r="L208" s="398"/>
      <c r="M208" s="398"/>
      <c r="N208" s="399"/>
      <c r="AE208" s="42"/>
      <c r="AF208" s="49"/>
      <c r="AG208" s="3" t="s">
        <v>345</v>
      </c>
      <c r="AK208" s="49"/>
      <c r="AM208" s="49"/>
      <c r="AO208" s="49"/>
      <c r="AP208" s="106"/>
      <c r="AS208" s="49"/>
    </row>
    <row r="209" spans="1:45" s="4" customFormat="1" ht="15" x14ac:dyDescent="0.25">
      <c r="A209" s="52"/>
      <c r="B209" s="53" t="s">
        <v>54</v>
      </c>
      <c r="C209" s="398" t="s">
        <v>58</v>
      </c>
      <c r="D209" s="398"/>
      <c r="E209" s="398"/>
      <c r="F209" s="54"/>
      <c r="G209" s="55"/>
      <c r="H209" s="55"/>
      <c r="I209" s="55"/>
      <c r="J209" s="56">
        <v>139.72</v>
      </c>
      <c r="K209" s="55"/>
      <c r="L209" s="56">
        <v>1.26</v>
      </c>
      <c r="M209" s="57">
        <v>25.55</v>
      </c>
      <c r="N209" s="58">
        <v>32.19</v>
      </c>
      <c r="AE209" s="42"/>
      <c r="AF209" s="49"/>
      <c r="AH209" s="3" t="s">
        <v>58</v>
      </c>
      <c r="AK209" s="49"/>
      <c r="AM209" s="49"/>
      <c r="AO209" s="49"/>
      <c r="AP209" s="106"/>
      <c r="AS209" s="49"/>
    </row>
    <row r="210" spans="1:45" s="4" customFormat="1" ht="15" x14ac:dyDescent="0.25">
      <c r="A210" s="52"/>
      <c r="B210" s="53" t="s">
        <v>59</v>
      </c>
      <c r="C210" s="398" t="s">
        <v>60</v>
      </c>
      <c r="D210" s="398"/>
      <c r="E210" s="398"/>
      <c r="F210" s="54"/>
      <c r="G210" s="55"/>
      <c r="H210" s="55"/>
      <c r="I210" s="55"/>
      <c r="J210" s="59">
        <v>3082.58</v>
      </c>
      <c r="K210" s="55"/>
      <c r="L210" s="56">
        <v>27.74</v>
      </c>
      <c r="M210" s="55"/>
      <c r="N210" s="60"/>
      <c r="AE210" s="42"/>
      <c r="AF210" s="49"/>
      <c r="AH210" s="3" t="s">
        <v>60</v>
      </c>
      <c r="AK210" s="49"/>
      <c r="AM210" s="49"/>
      <c r="AO210" s="49"/>
      <c r="AP210" s="106"/>
      <c r="AS210" s="49"/>
    </row>
    <row r="211" spans="1:45" s="4" customFormat="1" ht="15" x14ac:dyDescent="0.25">
      <c r="A211" s="52"/>
      <c r="B211" s="53" t="s">
        <v>61</v>
      </c>
      <c r="C211" s="398" t="s">
        <v>62</v>
      </c>
      <c r="D211" s="398"/>
      <c r="E211" s="398"/>
      <c r="F211" s="54"/>
      <c r="G211" s="55"/>
      <c r="H211" s="55"/>
      <c r="I211" s="55"/>
      <c r="J211" s="56">
        <v>78.7</v>
      </c>
      <c r="K211" s="55"/>
      <c r="L211" s="56">
        <v>0.71</v>
      </c>
      <c r="M211" s="57">
        <v>25.55</v>
      </c>
      <c r="N211" s="58">
        <v>18.14</v>
      </c>
      <c r="AE211" s="42"/>
      <c r="AF211" s="49"/>
      <c r="AH211" s="3" t="s">
        <v>62</v>
      </c>
      <c r="AK211" s="49"/>
      <c r="AM211" s="49"/>
      <c r="AO211" s="49"/>
      <c r="AP211" s="106"/>
      <c r="AS211" s="49"/>
    </row>
    <row r="212" spans="1:45" s="4" customFormat="1" ht="15" x14ac:dyDescent="0.25">
      <c r="A212" s="52"/>
      <c r="B212" s="53" t="s">
        <v>63</v>
      </c>
      <c r="C212" s="398" t="s">
        <v>64</v>
      </c>
      <c r="D212" s="398"/>
      <c r="E212" s="398"/>
      <c r="F212" s="54"/>
      <c r="G212" s="55"/>
      <c r="H212" s="55"/>
      <c r="I212" s="55"/>
      <c r="J212" s="59">
        <v>1502.71</v>
      </c>
      <c r="K212" s="55"/>
      <c r="L212" s="56">
        <v>13.52</v>
      </c>
      <c r="M212" s="55"/>
      <c r="N212" s="60"/>
      <c r="AE212" s="42"/>
      <c r="AF212" s="49"/>
      <c r="AH212" s="3" t="s">
        <v>64</v>
      </c>
      <c r="AK212" s="49"/>
      <c r="AM212" s="49"/>
      <c r="AO212" s="49"/>
      <c r="AP212" s="106"/>
      <c r="AS212" s="49"/>
    </row>
    <row r="213" spans="1:45" s="4" customFormat="1" ht="15" x14ac:dyDescent="0.25">
      <c r="A213" s="62" t="s">
        <v>200</v>
      </c>
      <c r="B213" s="101" t="s">
        <v>334</v>
      </c>
      <c r="C213" s="406" t="s">
        <v>346</v>
      </c>
      <c r="D213" s="406"/>
      <c r="E213" s="406"/>
      <c r="F213" s="102" t="s">
        <v>122</v>
      </c>
      <c r="G213" s="111">
        <v>0</v>
      </c>
      <c r="H213" s="104"/>
      <c r="I213" s="111">
        <v>0</v>
      </c>
      <c r="J213" s="65"/>
      <c r="K213" s="55"/>
      <c r="L213" s="65"/>
      <c r="M213" s="55"/>
      <c r="N213" s="60"/>
      <c r="AE213" s="42"/>
      <c r="AF213" s="49"/>
      <c r="AK213" s="49"/>
      <c r="AM213" s="49"/>
      <c r="AO213" s="49"/>
      <c r="AP213" s="106" t="s">
        <v>346</v>
      </c>
      <c r="AS213" s="49"/>
    </row>
    <row r="214" spans="1:45" s="4" customFormat="1" ht="15" x14ac:dyDescent="0.25">
      <c r="A214" s="62"/>
      <c r="B214" s="53"/>
      <c r="C214" s="398" t="s">
        <v>65</v>
      </c>
      <c r="D214" s="398"/>
      <c r="E214" s="398"/>
      <c r="F214" s="54" t="s">
        <v>66</v>
      </c>
      <c r="G214" s="57">
        <v>15.04</v>
      </c>
      <c r="H214" s="55"/>
      <c r="I214" s="64">
        <v>0.13536000000000001</v>
      </c>
      <c r="J214" s="65"/>
      <c r="K214" s="55"/>
      <c r="L214" s="65"/>
      <c r="M214" s="55"/>
      <c r="N214" s="60"/>
      <c r="AE214" s="42"/>
      <c r="AF214" s="49"/>
      <c r="AI214" s="3" t="s">
        <v>65</v>
      </c>
      <c r="AK214" s="49"/>
      <c r="AM214" s="49"/>
      <c r="AO214" s="49"/>
      <c r="AP214" s="106"/>
      <c r="AS214" s="49"/>
    </row>
    <row r="215" spans="1:45" s="4" customFormat="1" ht="15" x14ac:dyDescent="0.25">
      <c r="A215" s="62"/>
      <c r="B215" s="53"/>
      <c r="C215" s="398" t="s">
        <v>67</v>
      </c>
      <c r="D215" s="398"/>
      <c r="E215" s="398"/>
      <c r="F215" s="54" t="s">
        <v>66</v>
      </c>
      <c r="G215" s="57">
        <v>6.38</v>
      </c>
      <c r="H215" s="55"/>
      <c r="I215" s="64">
        <v>5.7419999999999999E-2</v>
      </c>
      <c r="J215" s="65"/>
      <c r="K215" s="55"/>
      <c r="L215" s="65"/>
      <c r="M215" s="55"/>
      <c r="N215" s="60"/>
      <c r="AE215" s="42"/>
      <c r="AF215" s="49"/>
      <c r="AI215" s="3" t="s">
        <v>67</v>
      </c>
      <c r="AK215" s="49"/>
      <c r="AM215" s="49"/>
      <c r="AO215" s="49"/>
      <c r="AP215" s="106"/>
      <c r="AS215" s="49"/>
    </row>
    <row r="216" spans="1:45" s="4" customFormat="1" ht="15" x14ac:dyDescent="0.25">
      <c r="A216" s="52"/>
      <c r="B216" s="53"/>
      <c r="C216" s="402" t="s">
        <v>68</v>
      </c>
      <c r="D216" s="402"/>
      <c r="E216" s="402"/>
      <c r="F216" s="68"/>
      <c r="G216" s="69"/>
      <c r="H216" s="69"/>
      <c r="I216" s="69"/>
      <c r="J216" s="70">
        <v>4725.01</v>
      </c>
      <c r="K216" s="69"/>
      <c r="L216" s="78">
        <v>42.52</v>
      </c>
      <c r="M216" s="69"/>
      <c r="N216" s="71"/>
      <c r="AE216" s="42"/>
      <c r="AF216" s="49"/>
      <c r="AJ216" s="3" t="s">
        <v>68</v>
      </c>
      <c r="AK216" s="49"/>
      <c r="AM216" s="49"/>
      <c r="AO216" s="49"/>
      <c r="AP216" s="106"/>
      <c r="AS216" s="49"/>
    </row>
    <row r="217" spans="1:45" s="4" customFormat="1" ht="15" x14ac:dyDescent="0.25">
      <c r="A217" s="62"/>
      <c r="B217" s="53"/>
      <c r="C217" s="398" t="s">
        <v>69</v>
      </c>
      <c r="D217" s="398"/>
      <c r="E217" s="398"/>
      <c r="F217" s="54"/>
      <c r="G217" s="55"/>
      <c r="H217" s="55"/>
      <c r="I217" s="55"/>
      <c r="J217" s="65"/>
      <c r="K217" s="55"/>
      <c r="L217" s="56">
        <v>1.97</v>
      </c>
      <c r="M217" s="55"/>
      <c r="N217" s="58">
        <v>50.33</v>
      </c>
      <c r="AE217" s="42"/>
      <c r="AF217" s="49"/>
      <c r="AI217" s="3" t="s">
        <v>69</v>
      </c>
      <c r="AK217" s="49"/>
      <c r="AM217" s="49"/>
      <c r="AO217" s="49"/>
      <c r="AP217" s="106"/>
      <c r="AS217" s="49"/>
    </row>
    <row r="218" spans="1:45" s="4" customFormat="1" ht="45" x14ac:dyDescent="0.25">
      <c r="A218" s="62"/>
      <c r="B218" s="53" t="s">
        <v>275</v>
      </c>
      <c r="C218" s="398" t="s">
        <v>276</v>
      </c>
      <c r="D218" s="398"/>
      <c r="E218" s="398"/>
      <c r="F218" s="54" t="s">
        <v>70</v>
      </c>
      <c r="G218" s="63">
        <v>147</v>
      </c>
      <c r="H218" s="55"/>
      <c r="I218" s="63">
        <v>147</v>
      </c>
      <c r="J218" s="65"/>
      <c r="K218" s="55"/>
      <c r="L218" s="56">
        <v>2.9</v>
      </c>
      <c r="M218" s="55"/>
      <c r="N218" s="58">
        <v>73.989999999999995</v>
      </c>
      <c r="AE218" s="42"/>
      <c r="AF218" s="49"/>
      <c r="AI218" s="3" t="s">
        <v>276</v>
      </c>
      <c r="AK218" s="49"/>
      <c r="AM218" s="49"/>
      <c r="AO218" s="49"/>
      <c r="AP218" s="106"/>
      <c r="AS218" s="49"/>
    </row>
    <row r="219" spans="1:45" s="4" customFormat="1" ht="45" x14ac:dyDescent="0.25">
      <c r="A219" s="62"/>
      <c r="B219" s="53" t="s">
        <v>277</v>
      </c>
      <c r="C219" s="398" t="s">
        <v>278</v>
      </c>
      <c r="D219" s="398"/>
      <c r="E219" s="398"/>
      <c r="F219" s="54" t="s">
        <v>70</v>
      </c>
      <c r="G219" s="63">
        <v>134</v>
      </c>
      <c r="H219" s="55"/>
      <c r="I219" s="63">
        <v>134</v>
      </c>
      <c r="J219" s="65"/>
      <c r="K219" s="55"/>
      <c r="L219" s="56">
        <v>2.64</v>
      </c>
      <c r="M219" s="55"/>
      <c r="N219" s="58">
        <v>67.44</v>
      </c>
      <c r="AE219" s="42"/>
      <c r="AF219" s="49"/>
      <c r="AI219" s="3" t="s">
        <v>278</v>
      </c>
      <c r="AK219" s="49"/>
      <c r="AM219" s="49"/>
      <c r="AO219" s="49"/>
      <c r="AP219" s="106"/>
      <c r="AS219" s="49"/>
    </row>
    <row r="220" spans="1:45" s="4" customFormat="1" ht="15" x14ac:dyDescent="0.25">
      <c r="A220" s="72"/>
      <c r="B220" s="73"/>
      <c r="C220" s="397" t="s">
        <v>71</v>
      </c>
      <c r="D220" s="397"/>
      <c r="E220" s="397"/>
      <c r="F220" s="45"/>
      <c r="G220" s="46"/>
      <c r="H220" s="46"/>
      <c r="I220" s="46"/>
      <c r="J220" s="47"/>
      <c r="K220" s="46"/>
      <c r="L220" s="76">
        <v>48.06</v>
      </c>
      <c r="M220" s="69"/>
      <c r="N220" s="48"/>
      <c r="AE220" s="42"/>
      <c r="AF220" s="49"/>
      <c r="AK220" s="49" t="s">
        <v>71</v>
      </c>
      <c r="AM220" s="49"/>
      <c r="AO220" s="49"/>
      <c r="AP220" s="106"/>
      <c r="AS220" s="49"/>
    </row>
    <row r="221" spans="1:45" s="4" customFormat="1" ht="34.5" x14ac:dyDescent="0.25">
      <c r="A221" s="43" t="s">
        <v>163</v>
      </c>
      <c r="B221" s="44" t="s">
        <v>347</v>
      </c>
      <c r="C221" s="397" t="s">
        <v>348</v>
      </c>
      <c r="D221" s="397"/>
      <c r="E221" s="397"/>
      <c r="F221" s="45" t="s">
        <v>299</v>
      </c>
      <c r="G221" s="46"/>
      <c r="H221" s="46"/>
      <c r="I221" s="75">
        <v>8.9999999999999993E-3</v>
      </c>
      <c r="J221" s="47"/>
      <c r="K221" s="46"/>
      <c r="L221" s="47"/>
      <c r="M221" s="46"/>
      <c r="N221" s="48"/>
      <c r="AE221" s="42"/>
      <c r="AF221" s="49" t="s">
        <v>348</v>
      </c>
      <c r="AK221" s="49"/>
      <c r="AM221" s="49"/>
      <c r="AO221" s="49"/>
      <c r="AP221" s="106"/>
      <c r="AS221" s="49"/>
    </row>
    <row r="222" spans="1:45" s="4" customFormat="1" ht="15" x14ac:dyDescent="0.25">
      <c r="A222" s="50"/>
      <c r="B222" s="51"/>
      <c r="C222" s="398" t="s">
        <v>345</v>
      </c>
      <c r="D222" s="398"/>
      <c r="E222" s="398"/>
      <c r="F222" s="398"/>
      <c r="G222" s="398"/>
      <c r="H222" s="398"/>
      <c r="I222" s="398"/>
      <c r="J222" s="398"/>
      <c r="K222" s="398"/>
      <c r="L222" s="398"/>
      <c r="M222" s="398"/>
      <c r="N222" s="399"/>
      <c r="AE222" s="42"/>
      <c r="AF222" s="49"/>
      <c r="AG222" s="3" t="s">
        <v>345</v>
      </c>
      <c r="AK222" s="49"/>
      <c r="AM222" s="49"/>
      <c r="AO222" s="49"/>
      <c r="AP222" s="106"/>
      <c r="AS222" s="49"/>
    </row>
    <row r="223" spans="1:45" s="4" customFormat="1" ht="15" x14ac:dyDescent="0.25">
      <c r="A223" s="110"/>
      <c r="B223" s="53" t="s">
        <v>314</v>
      </c>
      <c r="C223" s="408" t="s">
        <v>349</v>
      </c>
      <c r="D223" s="408"/>
      <c r="E223" s="408"/>
      <c r="F223" s="408"/>
      <c r="G223" s="408"/>
      <c r="H223" s="408"/>
      <c r="I223" s="408"/>
      <c r="J223" s="408"/>
      <c r="K223" s="408"/>
      <c r="L223" s="408"/>
      <c r="M223" s="408"/>
      <c r="N223" s="409"/>
      <c r="AE223" s="42"/>
      <c r="AF223" s="49"/>
      <c r="AK223" s="49"/>
      <c r="AM223" s="49"/>
      <c r="AO223" s="49"/>
      <c r="AP223" s="106"/>
      <c r="AR223" s="3" t="s">
        <v>349</v>
      </c>
      <c r="AS223" s="49"/>
    </row>
    <row r="224" spans="1:45" s="4" customFormat="1" ht="15" x14ac:dyDescent="0.25">
      <c r="A224" s="52"/>
      <c r="B224" s="53" t="s">
        <v>54</v>
      </c>
      <c r="C224" s="398" t="s">
        <v>58</v>
      </c>
      <c r="D224" s="398"/>
      <c r="E224" s="398"/>
      <c r="F224" s="54"/>
      <c r="G224" s="55"/>
      <c r="H224" s="55"/>
      <c r="I224" s="55"/>
      <c r="J224" s="56">
        <v>2.41</v>
      </c>
      <c r="K224" s="63">
        <v>4</v>
      </c>
      <c r="L224" s="56">
        <v>0.09</v>
      </c>
      <c r="M224" s="57">
        <v>25.55</v>
      </c>
      <c r="N224" s="58">
        <v>2.2999999999999998</v>
      </c>
      <c r="AE224" s="42"/>
      <c r="AF224" s="49"/>
      <c r="AH224" s="3" t="s">
        <v>58</v>
      </c>
      <c r="AK224" s="49"/>
      <c r="AM224" s="49"/>
      <c r="AO224" s="49"/>
      <c r="AP224" s="106"/>
      <c r="AS224" s="49"/>
    </row>
    <row r="225" spans="1:45" s="4" customFormat="1" ht="15" x14ac:dyDescent="0.25">
      <c r="A225" s="52"/>
      <c r="B225" s="53" t="s">
        <v>59</v>
      </c>
      <c r="C225" s="398" t="s">
        <v>60</v>
      </c>
      <c r="D225" s="398"/>
      <c r="E225" s="398"/>
      <c r="F225" s="54"/>
      <c r="G225" s="55"/>
      <c r="H225" s="55"/>
      <c r="I225" s="55"/>
      <c r="J225" s="56">
        <v>182.05</v>
      </c>
      <c r="K225" s="63">
        <v>4</v>
      </c>
      <c r="L225" s="56">
        <v>6.55</v>
      </c>
      <c r="M225" s="55"/>
      <c r="N225" s="60"/>
      <c r="AE225" s="42"/>
      <c r="AF225" s="49"/>
      <c r="AH225" s="3" t="s">
        <v>60</v>
      </c>
      <c r="AK225" s="49"/>
      <c r="AM225" s="49"/>
      <c r="AO225" s="49"/>
      <c r="AP225" s="106"/>
      <c r="AS225" s="49"/>
    </row>
    <row r="226" spans="1:45" s="4" customFormat="1" ht="15" x14ac:dyDescent="0.25">
      <c r="A226" s="52"/>
      <c r="B226" s="53" t="s">
        <v>61</v>
      </c>
      <c r="C226" s="398" t="s">
        <v>62</v>
      </c>
      <c r="D226" s="398"/>
      <c r="E226" s="398"/>
      <c r="F226" s="54"/>
      <c r="G226" s="55"/>
      <c r="H226" s="55"/>
      <c r="I226" s="55"/>
      <c r="J226" s="56">
        <v>4.1399999999999997</v>
      </c>
      <c r="K226" s="63">
        <v>4</v>
      </c>
      <c r="L226" s="56">
        <v>0.15</v>
      </c>
      <c r="M226" s="57">
        <v>25.55</v>
      </c>
      <c r="N226" s="58">
        <v>3.83</v>
      </c>
      <c r="AE226" s="42"/>
      <c r="AF226" s="49"/>
      <c r="AH226" s="3" t="s">
        <v>62</v>
      </c>
      <c r="AK226" s="49"/>
      <c r="AM226" s="49"/>
      <c r="AO226" s="49"/>
      <c r="AP226" s="106"/>
      <c r="AS226" s="49"/>
    </row>
    <row r="227" spans="1:45" s="4" customFormat="1" ht="15" x14ac:dyDescent="0.25">
      <c r="A227" s="62" t="s">
        <v>200</v>
      </c>
      <c r="B227" s="101" t="s">
        <v>334</v>
      </c>
      <c r="C227" s="406" t="s">
        <v>346</v>
      </c>
      <c r="D227" s="406"/>
      <c r="E227" s="406"/>
      <c r="F227" s="102" t="s">
        <v>122</v>
      </c>
      <c r="G227" s="111">
        <v>0</v>
      </c>
      <c r="H227" s="111">
        <v>4</v>
      </c>
      <c r="I227" s="111">
        <v>0</v>
      </c>
      <c r="J227" s="65"/>
      <c r="K227" s="55"/>
      <c r="L227" s="65"/>
      <c r="M227" s="55"/>
      <c r="N227" s="60"/>
      <c r="AE227" s="42"/>
      <c r="AF227" s="49"/>
      <c r="AK227" s="49"/>
      <c r="AM227" s="49"/>
      <c r="AO227" s="49"/>
      <c r="AP227" s="106" t="s">
        <v>346</v>
      </c>
      <c r="AS227" s="49"/>
    </row>
    <row r="228" spans="1:45" s="4" customFormat="1" ht="15" x14ac:dyDescent="0.25">
      <c r="A228" s="62"/>
      <c r="B228" s="53"/>
      <c r="C228" s="398" t="s">
        <v>65</v>
      </c>
      <c r="D228" s="398"/>
      <c r="E228" s="398"/>
      <c r="F228" s="54" t="s">
        <v>66</v>
      </c>
      <c r="G228" s="57">
        <v>0.28999999999999998</v>
      </c>
      <c r="H228" s="63">
        <v>4</v>
      </c>
      <c r="I228" s="64">
        <v>1.044E-2</v>
      </c>
      <c r="J228" s="65"/>
      <c r="K228" s="55"/>
      <c r="L228" s="65"/>
      <c r="M228" s="55"/>
      <c r="N228" s="60"/>
      <c r="AE228" s="42"/>
      <c r="AF228" s="49"/>
      <c r="AI228" s="3" t="s">
        <v>65</v>
      </c>
      <c r="AK228" s="49"/>
      <c r="AM228" s="49"/>
      <c r="AO228" s="49"/>
      <c r="AP228" s="106"/>
      <c r="AS228" s="49"/>
    </row>
    <row r="229" spans="1:45" s="4" customFormat="1" ht="15" x14ac:dyDescent="0.25">
      <c r="A229" s="62"/>
      <c r="B229" s="53"/>
      <c r="C229" s="398" t="s">
        <v>67</v>
      </c>
      <c r="D229" s="398"/>
      <c r="E229" s="398"/>
      <c r="F229" s="54" t="s">
        <v>66</v>
      </c>
      <c r="G229" s="57">
        <v>0.33</v>
      </c>
      <c r="H229" s="63">
        <v>4</v>
      </c>
      <c r="I229" s="64">
        <v>1.188E-2</v>
      </c>
      <c r="J229" s="65"/>
      <c r="K229" s="55"/>
      <c r="L229" s="65"/>
      <c r="M229" s="55"/>
      <c r="N229" s="60"/>
      <c r="AE229" s="42"/>
      <c r="AF229" s="49"/>
      <c r="AI229" s="3" t="s">
        <v>67</v>
      </c>
      <c r="AK229" s="49"/>
      <c r="AM229" s="49"/>
      <c r="AO229" s="49"/>
      <c r="AP229" s="106"/>
      <c r="AS229" s="49"/>
    </row>
    <row r="230" spans="1:45" s="4" customFormat="1" ht="15" x14ac:dyDescent="0.25">
      <c r="A230" s="52"/>
      <c r="B230" s="53"/>
      <c r="C230" s="402" t="s">
        <v>68</v>
      </c>
      <c r="D230" s="402"/>
      <c r="E230" s="402"/>
      <c r="F230" s="68"/>
      <c r="G230" s="69"/>
      <c r="H230" s="69"/>
      <c r="I230" s="69"/>
      <c r="J230" s="78">
        <v>184.46</v>
      </c>
      <c r="K230" s="69"/>
      <c r="L230" s="78">
        <v>6.64</v>
      </c>
      <c r="M230" s="69"/>
      <c r="N230" s="71"/>
      <c r="AE230" s="42"/>
      <c r="AF230" s="49"/>
      <c r="AJ230" s="3" t="s">
        <v>68</v>
      </c>
      <c r="AK230" s="49"/>
      <c r="AM230" s="49"/>
      <c r="AO230" s="49"/>
      <c r="AP230" s="106"/>
      <c r="AS230" s="49"/>
    </row>
    <row r="231" spans="1:45" s="4" customFormat="1" ht="15" x14ac:dyDescent="0.25">
      <c r="A231" s="62"/>
      <c r="B231" s="53"/>
      <c r="C231" s="398" t="s">
        <v>69</v>
      </c>
      <c r="D231" s="398"/>
      <c r="E231" s="398"/>
      <c r="F231" s="54"/>
      <c r="G231" s="55"/>
      <c r="H231" s="55"/>
      <c r="I231" s="55"/>
      <c r="J231" s="65"/>
      <c r="K231" s="55"/>
      <c r="L231" s="56">
        <v>0.24</v>
      </c>
      <c r="M231" s="55"/>
      <c r="N231" s="58">
        <v>6.13</v>
      </c>
      <c r="AE231" s="42"/>
      <c r="AF231" s="49"/>
      <c r="AI231" s="3" t="s">
        <v>69</v>
      </c>
      <c r="AK231" s="49"/>
      <c r="AM231" s="49"/>
      <c r="AO231" s="49"/>
      <c r="AP231" s="106"/>
      <c r="AS231" s="49"/>
    </row>
    <row r="232" spans="1:45" s="4" customFormat="1" ht="45" x14ac:dyDescent="0.25">
      <c r="A232" s="62"/>
      <c r="B232" s="53" t="s">
        <v>275</v>
      </c>
      <c r="C232" s="398" t="s">
        <v>276</v>
      </c>
      <c r="D232" s="398"/>
      <c r="E232" s="398"/>
      <c r="F232" s="54" t="s">
        <v>70</v>
      </c>
      <c r="G232" s="63">
        <v>147</v>
      </c>
      <c r="H232" s="55"/>
      <c r="I232" s="63">
        <v>147</v>
      </c>
      <c r="J232" s="65"/>
      <c r="K232" s="55"/>
      <c r="L232" s="56">
        <v>0.35</v>
      </c>
      <c r="M232" s="55"/>
      <c r="N232" s="58">
        <v>9.01</v>
      </c>
      <c r="AE232" s="42"/>
      <c r="AF232" s="49"/>
      <c r="AI232" s="3" t="s">
        <v>276</v>
      </c>
      <c r="AK232" s="49"/>
      <c r="AM232" s="49"/>
      <c r="AO232" s="49"/>
      <c r="AP232" s="106"/>
      <c r="AS232" s="49"/>
    </row>
    <row r="233" spans="1:45" s="4" customFormat="1" ht="45" x14ac:dyDescent="0.25">
      <c r="A233" s="62"/>
      <c r="B233" s="53" t="s">
        <v>277</v>
      </c>
      <c r="C233" s="398" t="s">
        <v>278</v>
      </c>
      <c r="D233" s="398"/>
      <c r="E233" s="398"/>
      <c r="F233" s="54" t="s">
        <v>70</v>
      </c>
      <c r="G233" s="63">
        <v>134</v>
      </c>
      <c r="H233" s="55"/>
      <c r="I233" s="63">
        <v>134</v>
      </c>
      <c r="J233" s="65"/>
      <c r="K233" s="55"/>
      <c r="L233" s="56">
        <v>0.32</v>
      </c>
      <c r="M233" s="55"/>
      <c r="N233" s="58">
        <v>8.2100000000000009</v>
      </c>
      <c r="AE233" s="42"/>
      <c r="AF233" s="49"/>
      <c r="AI233" s="3" t="s">
        <v>278</v>
      </c>
      <c r="AK233" s="49"/>
      <c r="AM233" s="49"/>
      <c r="AO233" s="49"/>
      <c r="AP233" s="106"/>
      <c r="AS233" s="49"/>
    </row>
    <row r="234" spans="1:45" s="4" customFormat="1" ht="15" x14ac:dyDescent="0.25">
      <c r="A234" s="72"/>
      <c r="B234" s="73"/>
      <c r="C234" s="397" t="s">
        <v>71</v>
      </c>
      <c r="D234" s="397"/>
      <c r="E234" s="397"/>
      <c r="F234" s="45"/>
      <c r="G234" s="46"/>
      <c r="H234" s="46"/>
      <c r="I234" s="46"/>
      <c r="J234" s="47"/>
      <c r="K234" s="46"/>
      <c r="L234" s="76">
        <v>7.31</v>
      </c>
      <c r="M234" s="69"/>
      <c r="N234" s="48"/>
      <c r="AE234" s="42"/>
      <c r="AF234" s="49"/>
      <c r="AK234" s="49" t="s">
        <v>71</v>
      </c>
      <c r="AM234" s="49"/>
      <c r="AO234" s="49"/>
      <c r="AP234" s="106"/>
      <c r="AS234" s="49"/>
    </row>
    <row r="235" spans="1:45" s="4" customFormat="1" ht="34.5" x14ac:dyDescent="0.25">
      <c r="A235" s="43" t="s">
        <v>166</v>
      </c>
      <c r="B235" s="44" t="s">
        <v>340</v>
      </c>
      <c r="C235" s="397" t="s">
        <v>350</v>
      </c>
      <c r="D235" s="397"/>
      <c r="E235" s="397"/>
      <c r="F235" s="45" t="s">
        <v>122</v>
      </c>
      <c r="G235" s="46"/>
      <c r="H235" s="46"/>
      <c r="I235" s="109">
        <v>1.3877999999999999</v>
      </c>
      <c r="J235" s="74">
        <v>1210.49</v>
      </c>
      <c r="K235" s="46"/>
      <c r="L235" s="74">
        <v>1679.92</v>
      </c>
      <c r="M235" s="46"/>
      <c r="N235" s="48"/>
      <c r="AE235" s="42"/>
      <c r="AF235" s="49" t="s">
        <v>350</v>
      </c>
      <c r="AK235" s="49"/>
      <c r="AM235" s="49"/>
      <c r="AO235" s="49"/>
      <c r="AP235" s="106"/>
      <c r="AS235" s="49"/>
    </row>
    <row r="236" spans="1:45" s="4" customFormat="1" ht="15" x14ac:dyDescent="0.25">
      <c r="A236" s="72"/>
      <c r="B236" s="73"/>
      <c r="C236" s="398" t="s">
        <v>318</v>
      </c>
      <c r="D236" s="398"/>
      <c r="E236" s="398"/>
      <c r="F236" s="398"/>
      <c r="G236" s="398"/>
      <c r="H236" s="398"/>
      <c r="I236" s="398"/>
      <c r="J236" s="398"/>
      <c r="K236" s="398"/>
      <c r="L236" s="398"/>
      <c r="M236" s="398"/>
      <c r="N236" s="399"/>
      <c r="AE236" s="42"/>
      <c r="AF236" s="49"/>
      <c r="AK236" s="49"/>
      <c r="AM236" s="49"/>
      <c r="AO236" s="49"/>
      <c r="AP236" s="106"/>
      <c r="AQ236" s="3" t="s">
        <v>318</v>
      </c>
      <c r="AS236" s="49"/>
    </row>
    <row r="237" spans="1:45" s="4" customFormat="1" ht="15" x14ac:dyDescent="0.25">
      <c r="A237" s="50"/>
      <c r="B237" s="51"/>
      <c r="C237" s="398" t="s">
        <v>351</v>
      </c>
      <c r="D237" s="398"/>
      <c r="E237" s="398"/>
      <c r="F237" s="398"/>
      <c r="G237" s="398"/>
      <c r="H237" s="398"/>
      <c r="I237" s="398"/>
      <c r="J237" s="398"/>
      <c r="K237" s="398"/>
      <c r="L237" s="398"/>
      <c r="M237" s="398"/>
      <c r="N237" s="399"/>
      <c r="AE237" s="42"/>
      <c r="AF237" s="49"/>
      <c r="AG237" s="3" t="s">
        <v>351</v>
      </c>
      <c r="AK237" s="49"/>
      <c r="AM237" s="49"/>
      <c r="AO237" s="49"/>
      <c r="AP237" s="106"/>
      <c r="AS237" s="49"/>
    </row>
    <row r="238" spans="1:45" s="4" customFormat="1" ht="15" x14ac:dyDescent="0.25">
      <c r="A238" s="72"/>
      <c r="B238" s="73"/>
      <c r="C238" s="397" t="s">
        <v>71</v>
      </c>
      <c r="D238" s="397"/>
      <c r="E238" s="397"/>
      <c r="F238" s="45"/>
      <c r="G238" s="46"/>
      <c r="H238" s="46"/>
      <c r="I238" s="46"/>
      <c r="J238" s="47"/>
      <c r="K238" s="46"/>
      <c r="L238" s="74">
        <v>1679.92</v>
      </c>
      <c r="M238" s="69"/>
      <c r="N238" s="48"/>
      <c r="AE238" s="42"/>
      <c r="AF238" s="49"/>
      <c r="AK238" s="49" t="s">
        <v>71</v>
      </c>
      <c r="AM238" s="49"/>
      <c r="AO238" s="49"/>
      <c r="AP238" s="106"/>
      <c r="AS238" s="49"/>
    </row>
    <row r="239" spans="1:45" s="4" customFormat="1" ht="15" x14ac:dyDescent="0.25">
      <c r="A239" s="410" t="s">
        <v>352</v>
      </c>
      <c r="B239" s="411"/>
      <c r="C239" s="411"/>
      <c r="D239" s="411"/>
      <c r="E239" s="411"/>
      <c r="F239" s="411"/>
      <c r="G239" s="411"/>
      <c r="H239" s="411"/>
      <c r="I239" s="411"/>
      <c r="J239" s="411"/>
      <c r="K239" s="411"/>
      <c r="L239" s="411"/>
      <c r="M239" s="411"/>
      <c r="N239" s="412"/>
      <c r="AE239" s="42"/>
      <c r="AF239" s="49"/>
      <c r="AK239" s="49"/>
      <c r="AM239" s="49"/>
      <c r="AO239" s="49"/>
      <c r="AP239" s="106"/>
      <c r="AS239" s="49" t="s">
        <v>352</v>
      </c>
    </row>
    <row r="240" spans="1:45" s="4" customFormat="1" ht="15" x14ac:dyDescent="0.25">
      <c r="A240" s="403" t="s">
        <v>353</v>
      </c>
      <c r="B240" s="404"/>
      <c r="C240" s="404"/>
      <c r="D240" s="404"/>
      <c r="E240" s="404"/>
      <c r="F240" s="404"/>
      <c r="G240" s="404"/>
      <c r="H240" s="404"/>
      <c r="I240" s="404"/>
      <c r="J240" s="404"/>
      <c r="K240" s="404"/>
      <c r="L240" s="404"/>
      <c r="M240" s="404"/>
      <c r="N240" s="405"/>
      <c r="AE240" s="42"/>
      <c r="AF240" s="49"/>
      <c r="AK240" s="49"/>
      <c r="AL240" s="3" t="s">
        <v>353</v>
      </c>
      <c r="AM240" s="49"/>
      <c r="AO240" s="49"/>
      <c r="AP240" s="106"/>
      <c r="AS240" s="49"/>
    </row>
    <row r="241" spans="1:45" s="4" customFormat="1" ht="57" x14ac:dyDescent="0.25">
      <c r="A241" s="43" t="s">
        <v>169</v>
      </c>
      <c r="B241" s="44" t="s">
        <v>354</v>
      </c>
      <c r="C241" s="397" t="s">
        <v>355</v>
      </c>
      <c r="D241" s="397"/>
      <c r="E241" s="397"/>
      <c r="F241" s="45" t="s">
        <v>299</v>
      </c>
      <c r="G241" s="46"/>
      <c r="H241" s="46"/>
      <c r="I241" s="75">
        <v>1.7999999999999999E-2</v>
      </c>
      <c r="J241" s="47"/>
      <c r="K241" s="46"/>
      <c r="L241" s="47"/>
      <c r="M241" s="46"/>
      <c r="N241" s="48"/>
      <c r="AE241" s="42"/>
      <c r="AF241" s="49" t="s">
        <v>355</v>
      </c>
      <c r="AK241" s="49"/>
      <c r="AM241" s="49"/>
      <c r="AO241" s="49"/>
      <c r="AP241" s="106"/>
      <c r="AS241" s="49"/>
    </row>
    <row r="242" spans="1:45" s="4" customFormat="1" ht="15" x14ac:dyDescent="0.25">
      <c r="A242" s="50"/>
      <c r="B242" s="51"/>
      <c r="C242" s="398" t="s">
        <v>356</v>
      </c>
      <c r="D242" s="398"/>
      <c r="E242" s="398"/>
      <c r="F242" s="398"/>
      <c r="G242" s="398"/>
      <c r="H242" s="398"/>
      <c r="I242" s="398"/>
      <c r="J242" s="398"/>
      <c r="K242" s="398"/>
      <c r="L242" s="398"/>
      <c r="M242" s="398"/>
      <c r="N242" s="399"/>
      <c r="AE242" s="42"/>
      <c r="AF242" s="49"/>
      <c r="AG242" s="3" t="s">
        <v>356</v>
      </c>
      <c r="AK242" s="49"/>
      <c r="AM242" s="49"/>
      <c r="AO242" s="49"/>
      <c r="AP242" s="106"/>
      <c r="AS242" s="49"/>
    </row>
    <row r="243" spans="1:45" s="4" customFormat="1" ht="15" x14ac:dyDescent="0.25">
      <c r="A243" s="52"/>
      <c r="B243" s="53" t="s">
        <v>54</v>
      </c>
      <c r="C243" s="398" t="s">
        <v>58</v>
      </c>
      <c r="D243" s="398"/>
      <c r="E243" s="398"/>
      <c r="F243" s="54"/>
      <c r="G243" s="55"/>
      <c r="H243" s="55"/>
      <c r="I243" s="55"/>
      <c r="J243" s="56">
        <v>372.17</v>
      </c>
      <c r="K243" s="55"/>
      <c r="L243" s="56">
        <v>6.7</v>
      </c>
      <c r="M243" s="57">
        <v>25.55</v>
      </c>
      <c r="N243" s="58">
        <v>171.19</v>
      </c>
      <c r="AE243" s="42"/>
      <c r="AF243" s="49"/>
      <c r="AH243" s="3" t="s">
        <v>58</v>
      </c>
      <c r="AK243" s="49"/>
      <c r="AM243" s="49"/>
      <c r="AO243" s="49"/>
      <c r="AP243" s="106"/>
      <c r="AS243" s="49"/>
    </row>
    <row r="244" spans="1:45" s="4" customFormat="1" ht="15" x14ac:dyDescent="0.25">
      <c r="A244" s="52"/>
      <c r="B244" s="53" t="s">
        <v>59</v>
      </c>
      <c r="C244" s="398" t="s">
        <v>60</v>
      </c>
      <c r="D244" s="398"/>
      <c r="E244" s="398"/>
      <c r="F244" s="54"/>
      <c r="G244" s="55"/>
      <c r="H244" s="55"/>
      <c r="I244" s="55"/>
      <c r="J244" s="59">
        <v>9043.74</v>
      </c>
      <c r="K244" s="55"/>
      <c r="L244" s="56">
        <v>162.79</v>
      </c>
      <c r="M244" s="55"/>
      <c r="N244" s="60"/>
      <c r="AE244" s="42"/>
      <c r="AF244" s="49"/>
      <c r="AH244" s="3" t="s">
        <v>60</v>
      </c>
      <c r="AK244" s="49"/>
      <c r="AM244" s="49"/>
      <c r="AO244" s="49"/>
      <c r="AP244" s="106"/>
      <c r="AS244" s="49"/>
    </row>
    <row r="245" spans="1:45" s="4" customFormat="1" ht="15" x14ac:dyDescent="0.25">
      <c r="A245" s="52"/>
      <c r="B245" s="53" t="s">
        <v>61</v>
      </c>
      <c r="C245" s="398" t="s">
        <v>62</v>
      </c>
      <c r="D245" s="398"/>
      <c r="E245" s="398"/>
      <c r="F245" s="54"/>
      <c r="G245" s="55"/>
      <c r="H245" s="55"/>
      <c r="I245" s="55"/>
      <c r="J245" s="56">
        <v>382.86</v>
      </c>
      <c r="K245" s="55"/>
      <c r="L245" s="56">
        <v>6.89</v>
      </c>
      <c r="M245" s="57">
        <v>25.55</v>
      </c>
      <c r="N245" s="58">
        <v>176.04</v>
      </c>
      <c r="AE245" s="42"/>
      <c r="AF245" s="49"/>
      <c r="AH245" s="3" t="s">
        <v>62</v>
      </c>
      <c r="AK245" s="49"/>
      <c r="AM245" s="49"/>
      <c r="AO245" s="49"/>
      <c r="AP245" s="106"/>
      <c r="AS245" s="49"/>
    </row>
    <row r="246" spans="1:45" s="4" customFormat="1" ht="15" x14ac:dyDescent="0.25">
      <c r="A246" s="52"/>
      <c r="B246" s="53" t="s">
        <v>63</v>
      </c>
      <c r="C246" s="398" t="s">
        <v>64</v>
      </c>
      <c r="D246" s="398"/>
      <c r="E246" s="398"/>
      <c r="F246" s="54"/>
      <c r="G246" s="55"/>
      <c r="H246" s="55"/>
      <c r="I246" s="55"/>
      <c r="J246" s="59">
        <v>1485.79</v>
      </c>
      <c r="K246" s="55"/>
      <c r="L246" s="56">
        <v>26.74</v>
      </c>
      <c r="M246" s="55"/>
      <c r="N246" s="60"/>
      <c r="AE246" s="42"/>
      <c r="AF246" s="49"/>
      <c r="AH246" s="3" t="s">
        <v>64</v>
      </c>
      <c r="AK246" s="49"/>
      <c r="AM246" s="49"/>
      <c r="AO246" s="49"/>
      <c r="AP246" s="106"/>
      <c r="AS246" s="49"/>
    </row>
    <row r="247" spans="1:45" s="4" customFormat="1" ht="15" x14ac:dyDescent="0.25">
      <c r="A247" s="62"/>
      <c r="B247" s="53"/>
      <c r="C247" s="398" t="s">
        <v>65</v>
      </c>
      <c r="D247" s="398"/>
      <c r="E247" s="398"/>
      <c r="F247" s="54" t="s">
        <v>66</v>
      </c>
      <c r="G247" s="57">
        <v>41.49</v>
      </c>
      <c r="H247" s="55"/>
      <c r="I247" s="64">
        <v>0.74682000000000004</v>
      </c>
      <c r="J247" s="65"/>
      <c r="K247" s="55"/>
      <c r="L247" s="65"/>
      <c r="M247" s="55"/>
      <c r="N247" s="60"/>
      <c r="AE247" s="42"/>
      <c r="AF247" s="49"/>
      <c r="AI247" s="3" t="s">
        <v>65</v>
      </c>
      <c r="AK247" s="49"/>
      <c r="AM247" s="49"/>
      <c r="AO247" s="49"/>
      <c r="AP247" s="106"/>
      <c r="AS247" s="49"/>
    </row>
    <row r="248" spans="1:45" s="4" customFormat="1" ht="15" x14ac:dyDescent="0.25">
      <c r="A248" s="62"/>
      <c r="B248" s="53"/>
      <c r="C248" s="398" t="s">
        <v>67</v>
      </c>
      <c r="D248" s="398"/>
      <c r="E248" s="398"/>
      <c r="F248" s="54" t="s">
        <v>66</v>
      </c>
      <c r="G248" s="57">
        <v>29.52</v>
      </c>
      <c r="H248" s="55"/>
      <c r="I248" s="64">
        <v>0.53136000000000005</v>
      </c>
      <c r="J248" s="65"/>
      <c r="K248" s="55"/>
      <c r="L248" s="65"/>
      <c r="M248" s="55"/>
      <c r="N248" s="60"/>
      <c r="AE248" s="42"/>
      <c r="AF248" s="49"/>
      <c r="AI248" s="3" t="s">
        <v>67</v>
      </c>
      <c r="AK248" s="49"/>
      <c r="AM248" s="49"/>
      <c r="AO248" s="49"/>
      <c r="AP248" s="106"/>
      <c r="AS248" s="49"/>
    </row>
    <row r="249" spans="1:45" s="4" customFormat="1" ht="15" x14ac:dyDescent="0.25">
      <c r="A249" s="52"/>
      <c r="B249" s="53"/>
      <c r="C249" s="402" t="s">
        <v>68</v>
      </c>
      <c r="D249" s="402"/>
      <c r="E249" s="402"/>
      <c r="F249" s="68"/>
      <c r="G249" s="69"/>
      <c r="H249" s="69"/>
      <c r="I249" s="69"/>
      <c r="J249" s="70">
        <v>10901.7</v>
      </c>
      <c r="K249" s="69"/>
      <c r="L249" s="78">
        <v>196.23</v>
      </c>
      <c r="M249" s="69"/>
      <c r="N249" s="71"/>
      <c r="AE249" s="42"/>
      <c r="AF249" s="49"/>
      <c r="AJ249" s="3" t="s">
        <v>68</v>
      </c>
      <c r="AK249" s="49"/>
      <c r="AM249" s="49"/>
      <c r="AO249" s="49"/>
      <c r="AP249" s="106"/>
      <c r="AS249" s="49"/>
    </row>
    <row r="250" spans="1:45" s="4" customFormat="1" ht="15" x14ac:dyDescent="0.25">
      <c r="A250" s="62"/>
      <c r="B250" s="53"/>
      <c r="C250" s="398" t="s">
        <v>69</v>
      </c>
      <c r="D250" s="398"/>
      <c r="E250" s="398"/>
      <c r="F250" s="54"/>
      <c r="G250" s="55"/>
      <c r="H250" s="55"/>
      <c r="I250" s="55"/>
      <c r="J250" s="65"/>
      <c r="K250" s="55"/>
      <c r="L250" s="56">
        <v>13.59</v>
      </c>
      <c r="M250" s="55"/>
      <c r="N250" s="58">
        <v>347.23</v>
      </c>
      <c r="AE250" s="42"/>
      <c r="AF250" s="49"/>
      <c r="AI250" s="3" t="s">
        <v>69</v>
      </c>
      <c r="AK250" s="49"/>
      <c r="AM250" s="49"/>
      <c r="AO250" s="49"/>
      <c r="AP250" s="106"/>
      <c r="AS250" s="49"/>
    </row>
    <row r="251" spans="1:45" s="4" customFormat="1" ht="45" x14ac:dyDescent="0.25">
      <c r="A251" s="62"/>
      <c r="B251" s="53" t="s">
        <v>275</v>
      </c>
      <c r="C251" s="398" t="s">
        <v>276</v>
      </c>
      <c r="D251" s="398"/>
      <c r="E251" s="398"/>
      <c r="F251" s="54" t="s">
        <v>70</v>
      </c>
      <c r="G251" s="63">
        <v>147</v>
      </c>
      <c r="H251" s="55"/>
      <c r="I251" s="63">
        <v>147</v>
      </c>
      <c r="J251" s="65"/>
      <c r="K251" s="55"/>
      <c r="L251" s="56">
        <v>19.98</v>
      </c>
      <c r="M251" s="55"/>
      <c r="N251" s="58">
        <v>510.43</v>
      </c>
      <c r="AE251" s="42"/>
      <c r="AF251" s="49"/>
      <c r="AI251" s="3" t="s">
        <v>276</v>
      </c>
      <c r="AK251" s="49"/>
      <c r="AM251" s="49"/>
      <c r="AO251" s="49"/>
      <c r="AP251" s="106"/>
      <c r="AS251" s="49"/>
    </row>
    <row r="252" spans="1:45" s="4" customFormat="1" ht="45" x14ac:dyDescent="0.25">
      <c r="A252" s="62"/>
      <c r="B252" s="53" t="s">
        <v>277</v>
      </c>
      <c r="C252" s="398" t="s">
        <v>278</v>
      </c>
      <c r="D252" s="398"/>
      <c r="E252" s="398"/>
      <c r="F252" s="54" t="s">
        <v>70</v>
      </c>
      <c r="G252" s="63">
        <v>134</v>
      </c>
      <c r="H252" s="55"/>
      <c r="I252" s="63">
        <v>134</v>
      </c>
      <c r="J252" s="65"/>
      <c r="K252" s="55"/>
      <c r="L252" s="56">
        <v>18.21</v>
      </c>
      <c r="M252" s="55"/>
      <c r="N252" s="58">
        <v>465.29</v>
      </c>
      <c r="AE252" s="42"/>
      <c r="AF252" s="49"/>
      <c r="AI252" s="3" t="s">
        <v>278</v>
      </c>
      <c r="AK252" s="49"/>
      <c r="AM252" s="49"/>
      <c r="AO252" s="49"/>
      <c r="AP252" s="106"/>
      <c r="AS252" s="49"/>
    </row>
    <row r="253" spans="1:45" s="4" customFormat="1" ht="15" x14ac:dyDescent="0.25">
      <c r="A253" s="72"/>
      <c r="B253" s="73"/>
      <c r="C253" s="397" t="s">
        <v>71</v>
      </c>
      <c r="D253" s="397"/>
      <c r="E253" s="397"/>
      <c r="F253" s="45"/>
      <c r="G253" s="46"/>
      <c r="H253" s="46"/>
      <c r="I253" s="46"/>
      <c r="J253" s="47"/>
      <c r="K253" s="46"/>
      <c r="L253" s="76">
        <v>234.42</v>
      </c>
      <c r="M253" s="69"/>
      <c r="N253" s="48"/>
      <c r="AE253" s="42"/>
      <c r="AF253" s="49"/>
      <c r="AK253" s="49" t="s">
        <v>71</v>
      </c>
      <c r="AM253" s="49"/>
      <c r="AO253" s="49"/>
      <c r="AP253" s="106"/>
      <c r="AS253" s="49"/>
    </row>
    <row r="254" spans="1:45" s="4" customFormat="1" ht="15" x14ac:dyDescent="0.25">
      <c r="A254" s="43" t="s">
        <v>170</v>
      </c>
      <c r="B254" s="44" t="s">
        <v>357</v>
      </c>
      <c r="C254" s="397" t="s">
        <v>358</v>
      </c>
      <c r="D254" s="397"/>
      <c r="E254" s="397"/>
      <c r="F254" s="45" t="s">
        <v>122</v>
      </c>
      <c r="G254" s="46"/>
      <c r="H254" s="46"/>
      <c r="I254" s="109">
        <v>2.9358</v>
      </c>
      <c r="J254" s="76">
        <v>312.45999999999998</v>
      </c>
      <c r="K254" s="46"/>
      <c r="L254" s="76">
        <v>917.32</v>
      </c>
      <c r="M254" s="46"/>
      <c r="N254" s="48"/>
      <c r="AE254" s="42"/>
      <c r="AF254" s="49" t="s">
        <v>358</v>
      </c>
      <c r="AK254" s="49"/>
      <c r="AM254" s="49"/>
      <c r="AO254" s="49"/>
      <c r="AP254" s="106"/>
      <c r="AS254" s="49"/>
    </row>
    <row r="255" spans="1:45" s="4" customFormat="1" ht="15" x14ac:dyDescent="0.25">
      <c r="A255" s="72"/>
      <c r="B255" s="73"/>
      <c r="C255" s="398" t="s">
        <v>318</v>
      </c>
      <c r="D255" s="398"/>
      <c r="E255" s="398"/>
      <c r="F255" s="398"/>
      <c r="G255" s="398"/>
      <c r="H255" s="398"/>
      <c r="I255" s="398"/>
      <c r="J255" s="398"/>
      <c r="K255" s="398"/>
      <c r="L255" s="398"/>
      <c r="M255" s="398"/>
      <c r="N255" s="399"/>
      <c r="AE255" s="42"/>
      <c r="AF255" s="49"/>
      <c r="AK255" s="49"/>
      <c r="AM255" s="49"/>
      <c r="AO255" s="49"/>
      <c r="AP255" s="106"/>
      <c r="AQ255" s="3" t="s">
        <v>318</v>
      </c>
      <c r="AS255" s="49"/>
    </row>
    <row r="256" spans="1:45" s="4" customFormat="1" ht="15" x14ac:dyDescent="0.25">
      <c r="A256" s="50"/>
      <c r="B256" s="51"/>
      <c r="C256" s="398" t="s">
        <v>359</v>
      </c>
      <c r="D256" s="398"/>
      <c r="E256" s="398"/>
      <c r="F256" s="398"/>
      <c r="G256" s="398"/>
      <c r="H256" s="398"/>
      <c r="I256" s="398"/>
      <c r="J256" s="398"/>
      <c r="K256" s="398"/>
      <c r="L256" s="398"/>
      <c r="M256" s="398"/>
      <c r="N256" s="399"/>
      <c r="AE256" s="42"/>
      <c r="AF256" s="49"/>
      <c r="AG256" s="3" t="s">
        <v>359</v>
      </c>
      <c r="AK256" s="49"/>
      <c r="AM256" s="49"/>
      <c r="AO256" s="49"/>
      <c r="AP256" s="106"/>
      <c r="AS256" s="49"/>
    </row>
    <row r="257" spans="1:45" s="4" customFormat="1" ht="15" x14ac:dyDescent="0.25">
      <c r="A257" s="72"/>
      <c r="B257" s="73"/>
      <c r="C257" s="397" t="s">
        <v>71</v>
      </c>
      <c r="D257" s="397"/>
      <c r="E257" s="397"/>
      <c r="F257" s="45"/>
      <c r="G257" s="46"/>
      <c r="H257" s="46"/>
      <c r="I257" s="46"/>
      <c r="J257" s="47"/>
      <c r="K257" s="46"/>
      <c r="L257" s="76">
        <v>917.32</v>
      </c>
      <c r="M257" s="69"/>
      <c r="N257" s="48"/>
      <c r="AE257" s="42"/>
      <c r="AF257" s="49"/>
      <c r="AK257" s="49" t="s">
        <v>71</v>
      </c>
      <c r="AM257" s="49"/>
      <c r="AO257" s="49"/>
      <c r="AP257" s="106"/>
      <c r="AS257" s="49"/>
    </row>
    <row r="258" spans="1:45" s="4" customFormat="1" ht="57" x14ac:dyDescent="0.25">
      <c r="A258" s="43" t="s">
        <v>173</v>
      </c>
      <c r="B258" s="44" t="s">
        <v>343</v>
      </c>
      <c r="C258" s="397" t="s">
        <v>344</v>
      </c>
      <c r="D258" s="397"/>
      <c r="E258" s="397"/>
      <c r="F258" s="45" t="s">
        <v>299</v>
      </c>
      <c r="G258" s="46"/>
      <c r="H258" s="46"/>
      <c r="I258" s="75">
        <v>1.7999999999999999E-2</v>
      </c>
      <c r="J258" s="47"/>
      <c r="K258" s="46"/>
      <c r="L258" s="47"/>
      <c r="M258" s="46"/>
      <c r="N258" s="48"/>
      <c r="AE258" s="42"/>
      <c r="AF258" s="49" t="s">
        <v>344</v>
      </c>
      <c r="AK258" s="49"/>
      <c r="AM258" s="49"/>
      <c r="AO258" s="49"/>
      <c r="AP258" s="106"/>
      <c r="AS258" s="49"/>
    </row>
    <row r="259" spans="1:45" s="4" customFormat="1" ht="15" x14ac:dyDescent="0.25">
      <c r="A259" s="50"/>
      <c r="B259" s="51"/>
      <c r="C259" s="398" t="s">
        <v>356</v>
      </c>
      <c r="D259" s="398"/>
      <c r="E259" s="398"/>
      <c r="F259" s="398"/>
      <c r="G259" s="398"/>
      <c r="H259" s="398"/>
      <c r="I259" s="398"/>
      <c r="J259" s="398"/>
      <c r="K259" s="398"/>
      <c r="L259" s="398"/>
      <c r="M259" s="398"/>
      <c r="N259" s="399"/>
      <c r="AE259" s="42"/>
      <c r="AF259" s="49"/>
      <c r="AG259" s="3" t="s">
        <v>356</v>
      </c>
      <c r="AK259" s="49"/>
      <c r="AM259" s="49"/>
      <c r="AO259" s="49"/>
      <c r="AP259" s="106"/>
      <c r="AS259" s="49"/>
    </row>
    <row r="260" spans="1:45" s="4" customFormat="1" ht="15" x14ac:dyDescent="0.25">
      <c r="A260" s="52"/>
      <c r="B260" s="53" t="s">
        <v>54</v>
      </c>
      <c r="C260" s="398" t="s">
        <v>58</v>
      </c>
      <c r="D260" s="398"/>
      <c r="E260" s="398"/>
      <c r="F260" s="54"/>
      <c r="G260" s="55"/>
      <c r="H260" s="55"/>
      <c r="I260" s="55"/>
      <c r="J260" s="56">
        <v>139.72</v>
      </c>
      <c r="K260" s="55"/>
      <c r="L260" s="56">
        <v>2.5099999999999998</v>
      </c>
      <c r="M260" s="57">
        <v>25.55</v>
      </c>
      <c r="N260" s="58">
        <v>64.13</v>
      </c>
      <c r="AE260" s="42"/>
      <c r="AF260" s="49"/>
      <c r="AH260" s="3" t="s">
        <v>58</v>
      </c>
      <c r="AK260" s="49"/>
      <c r="AM260" s="49"/>
      <c r="AO260" s="49"/>
      <c r="AP260" s="106"/>
      <c r="AS260" s="49"/>
    </row>
    <row r="261" spans="1:45" s="4" customFormat="1" ht="15" x14ac:dyDescent="0.25">
      <c r="A261" s="52"/>
      <c r="B261" s="53" t="s">
        <v>59</v>
      </c>
      <c r="C261" s="398" t="s">
        <v>60</v>
      </c>
      <c r="D261" s="398"/>
      <c r="E261" s="398"/>
      <c r="F261" s="54"/>
      <c r="G261" s="55"/>
      <c r="H261" s="55"/>
      <c r="I261" s="55"/>
      <c r="J261" s="59">
        <v>3082.58</v>
      </c>
      <c r="K261" s="55"/>
      <c r="L261" s="56">
        <v>55.49</v>
      </c>
      <c r="M261" s="55"/>
      <c r="N261" s="60"/>
      <c r="AE261" s="42"/>
      <c r="AF261" s="49"/>
      <c r="AH261" s="3" t="s">
        <v>60</v>
      </c>
      <c r="AK261" s="49"/>
      <c r="AM261" s="49"/>
      <c r="AO261" s="49"/>
      <c r="AP261" s="106"/>
      <c r="AS261" s="49"/>
    </row>
    <row r="262" spans="1:45" s="4" customFormat="1" ht="15" x14ac:dyDescent="0.25">
      <c r="A262" s="52"/>
      <c r="B262" s="53" t="s">
        <v>61</v>
      </c>
      <c r="C262" s="398" t="s">
        <v>62</v>
      </c>
      <c r="D262" s="398"/>
      <c r="E262" s="398"/>
      <c r="F262" s="54"/>
      <c r="G262" s="55"/>
      <c r="H262" s="55"/>
      <c r="I262" s="55"/>
      <c r="J262" s="56">
        <v>78.7</v>
      </c>
      <c r="K262" s="55"/>
      <c r="L262" s="56">
        <v>1.42</v>
      </c>
      <c r="M262" s="57">
        <v>25.55</v>
      </c>
      <c r="N262" s="58">
        <v>36.28</v>
      </c>
      <c r="AE262" s="42"/>
      <c r="AF262" s="49"/>
      <c r="AH262" s="3" t="s">
        <v>62</v>
      </c>
      <c r="AK262" s="49"/>
      <c r="AM262" s="49"/>
      <c r="AO262" s="49"/>
      <c r="AP262" s="106"/>
      <c r="AS262" s="49"/>
    </row>
    <row r="263" spans="1:45" s="4" customFormat="1" ht="15" x14ac:dyDescent="0.25">
      <c r="A263" s="52"/>
      <c r="B263" s="53" t="s">
        <v>63</v>
      </c>
      <c r="C263" s="398" t="s">
        <v>64</v>
      </c>
      <c r="D263" s="398"/>
      <c r="E263" s="398"/>
      <c r="F263" s="54"/>
      <c r="G263" s="55"/>
      <c r="H263" s="55"/>
      <c r="I263" s="55"/>
      <c r="J263" s="59">
        <v>1502.71</v>
      </c>
      <c r="K263" s="55"/>
      <c r="L263" s="56">
        <v>27.05</v>
      </c>
      <c r="M263" s="55"/>
      <c r="N263" s="60"/>
      <c r="AE263" s="42"/>
      <c r="AF263" s="49"/>
      <c r="AH263" s="3" t="s">
        <v>64</v>
      </c>
      <c r="AK263" s="49"/>
      <c r="AM263" s="49"/>
      <c r="AO263" s="49"/>
      <c r="AP263" s="106"/>
      <c r="AS263" s="49"/>
    </row>
    <row r="264" spans="1:45" s="4" customFormat="1" ht="15" x14ac:dyDescent="0.25">
      <c r="A264" s="62" t="s">
        <v>200</v>
      </c>
      <c r="B264" s="101" t="s">
        <v>334</v>
      </c>
      <c r="C264" s="406" t="s">
        <v>346</v>
      </c>
      <c r="D264" s="406"/>
      <c r="E264" s="406"/>
      <c r="F264" s="102" t="s">
        <v>122</v>
      </c>
      <c r="G264" s="111">
        <v>0</v>
      </c>
      <c r="H264" s="104"/>
      <c r="I264" s="111">
        <v>0</v>
      </c>
      <c r="J264" s="65"/>
      <c r="K264" s="55"/>
      <c r="L264" s="65"/>
      <c r="M264" s="55"/>
      <c r="N264" s="60"/>
      <c r="AE264" s="42"/>
      <c r="AF264" s="49"/>
      <c r="AK264" s="49"/>
      <c r="AM264" s="49"/>
      <c r="AO264" s="49"/>
      <c r="AP264" s="106" t="s">
        <v>346</v>
      </c>
      <c r="AS264" s="49"/>
    </row>
    <row r="265" spans="1:45" s="4" customFormat="1" ht="15" x14ac:dyDescent="0.25">
      <c r="A265" s="62"/>
      <c r="B265" s="53"/>
      <c r="C265" s="398" t="s">
        <v>65</v>
      </c>
      <c r="D265" s="398"/>
      <c r="E265" s="398"/>
      <c r="F265" s="54" t="s">
        <v>66</v>
      </c>
      <c r="G265" s="57">
        <v>15.04</v>
      </c>
      <c r="H265" s="55"/>
      <c r="I265" s="64">
        <v>0.27072000000000002</v>
      </c>
      <c r="J265" s="65"/>
      <c r="K265" s="55"/>
      <c r="L265" s="65"/>
      <c r="M265" s="55"/>
      <c r="N265" s="60"/>
      <c r="AE265" s="42"/>
      <c r="AF265" s="49"/>
      <c r="AI265" s="3" t="s">
        <v>65</v>
      </c>
      <c r="AK265" s="49"/>
      <c r="AM265" s="49"/>
      <c r="AO265" s="49"/>
      <c r="AP265" s="106"/>
      <c r="AS265" s="49"/>
    </row>
    <row r="266" spans="1:45" s="4" customFormat="1" ht="15" x14ac:dyDescent="0.25">
      <c r="A266" s="62"/>
      <c r="B266" s="53"/>
      <c r="C266" s="398" t="s">
        <v>67</v>
      </c>
      <c r="D266" s="398"/>
      <c r="E266" s="398"/>
      <c r="F266" s="54" t="s">
        <v>66</v>
      </c>
      <c r="G266" s="57">
        <v>6.38</v>
      </c>
      <c r="H266" s="55"/>
      <c r="I266" s="64">
        <v>0.11484</v>
      </c>
      <c r="J266" s="65"/>
      <c r="K266" s="55"/>
      <c r="L266" s="65"/>
      <c r="M266" s="55"/>
      <c r="N266" s="60"/>
      <c r="AE266" s="42"/>
      <c r="AF266" s="49"/>
      <c r="AI266" s="3" t="s">
        <v>67</v>
      </c>
      <c r="AK266" s="49"/>
      <c r="AM266" s="49"/>
      <c r="AO266" s="49"/>
      <c r="AP266" s="106"/>
      <c r="AS266" s="49"/>
    </row>
    <row r="267" spans="1:45" s="4" customFormat="1" ht="15" x14ac:dyDescent="0.25">
      <c r="A267" s="52"/>
      <c r="B267" s="53"/>
      <c r="C267" s="402" t="s">
        <v>68</v>
      </c>
      <c r="D267" s="402"/>
      <c r="E267" s="402"/>
      <c r="F267" s="68"/>
      <c r="G267" s="69"/>
      <c r="H267" s="69"/>
      <c r="I267" s="69"/>
      <c r="J267" s="70">
        <v>4725.01</v>
      </c>
      <c r="K267" s="69"/>
      <c r="L267" s="78">
        <v>85.05</v>
      </c>
      <c r="M267" s="69"/>
      <c r="N267" s="71"/>
      <c r="AE267" s="42"/>
      <c r="AF267" s="49"/>
      <c r="AJ267" s="3" t="s">
        <v>68</v>
      </c>
      <c r="AK267" s="49"/>
      <c r="AM267" s="49"/>
      <c r="AO267" s="49"/>
      <c r="AP267" s="106"/>
      <c r="AS267" s="49"/>
    </row>
    <row r="268" spans="1:45" s="4" customFormat="1" ht="15" x14ac:dyDescent="0.25">
      <c r="A268" s="62"/>
      <c r="B268" s="53"/>
      <c r="C268" s="398" t="s">
        <v>69</v>
      </c>
      <c r="D268" s="398"/>
      <c r="E268" s="398"/>
      <c r="F268" s="54"/>
      <c r="G268" s="55"/>
      <c r="H268" s="55"/>
      <c r="I268" s="55"/>
      <c r="J268" s="65"/>
      <c r="K268" s="55"/>
      <c r="L268" s="56">
        <v>3.93</v>
      </c>
      <c r="M268" s="55"/>
      <c r="N268" s="58">
        <v>100.41</v>
      </c>
      <c r="AE268" s="42"/>
      <c r="AF268" s="49"/>
      <c r="AI268" s="3" t="s">
        <v>69</v>
      </c>
      <c r="AK268" s="49"/>
      <c r="AM268" s="49"/>
      <c r="AO268" s="49"/>
      <c r="AP268" s="106"/>
      <c r="AS268" s="49"/>
    </row>
    <row r="269" spans="1:45" s="4" customFormat="1" ht="45" x14ac:dyDescent="0.25">
      <c r="A269" s="62"/>
      <c r="B269" s="53" t="s">
        <v>275</v>
      </c>
      <c r="C269" s="398" t="s">
        <v>276</v>
      </c>
      <c r="D269" s="398"/>
      <c r="E269" s="398"/>
      <c r="F269" s="54" t="s">
        <v>70</v>
      </c>
      <c r="G269" s="63">
        <v>147</v>
      </c>
      <c r="H269" s="55"/>
      <c r="I269" s="63">
        <v>147</v>
      </c>
      <c r="J269" s="65"/>
      <c r="K269" s="55"/>
      <c r="L269" s="56">
        <v>5.78</v>
      </c>
      <c r="M269" s="55"/>
      <c r="N269" s="58">
        <v>147.6</v>
      </c>
      <c r="AE269" s="42"/>
      <c r="AF269" s="49"/>
      <c r="AI269" s="3" t="s">
        <v>276</v>
      </c>
      <c r="AK269" s="49"/>
      <c r="AM269" s="49"/>
      <c r="AO269" s="49"/>
      <c r="AP269" s="106"/>
      <c r="AS269" s="49"/>
    </row>
    <row r="270" spans="1:45" s="4" customFormat="1" ht="45" x14ac:dyDescent="0.25">
      <c r="A270" s="62"/>
      <c r="B270" s="53" t="s">
        <v>277</v>
      </c>
      <c r="C270" s="398" t="s">
        <v>278</v>
      </c>
      <c r="D270" s="398"/>
      <c r="E270" s="398"/>
      <c r="F270" s="54" t="s">
        <v>70</v>
      </c>
      <c r="G270" s="63">
        <v>134</v>
      </c>
      <c r="H270" s="55"/>
      <c r="I270" s="63">
        <v>134</v>
      </c>
      <c r="J270" s="65"/>
      <c r="K270" s="55"/>
      <c r="L270" s="56">
        <v>5.27</v>
      </c>
      <c r="M270" s="55"/>
      <c r="N270" s="58">
        <v>134.55000000000001</v>
      </c>
      <c r="AE270" s="42"/>
      <c r="AF270" s="49"/>
      <c r="AI270" s="3" t="s">
        <v>278</v>
      </c>
      <c r="AK270" s="49"/>
      <c r="AM270" s="49"/>
      <c r="AO270" s="49"/>
      <c r="AP270" s="106"/>
      <c r="AS270" s="49"/>
    </row>
    <row r="271" spans="1:45" s="4" customFormat="1" ht="15" x14ac:dyDescent="0.25">
      <c r="A271" s="72"/>
      <c r="B271" s="73"/>
      <c r="C271" s="397" t="s">
        <v>71</v>
      </c>
      <c r="D271" s="397"/>
      <c r="E271" s="397"/>
      <c r="F271" s="45"/>
      <c r="G271" s="46"/>
      <c r="H271" s="46"/>
      <c r="I271" s="46"/>
      <c r="J271" s="47"/>
      <c r="K271" s="46"/>
      <c r="L271" s="76">
        <v>96.1</v>
      </c>
      <c r="M271" s="69"/>
      <c r="N271" s="48"/>
      <c r="AE271" s="42"/>
      <c r="AF271" s="49"/>
      <c r="AK271" s="49" t="s">
        <v>71</v>
      </c>
      <c r="AM271" s="49"/>
      <c r="AO271" s="49"/>
      <c r="AP271" s="106"/>
      <c r="AS271" s="49"/>
    </row>
    <row r="272" spans="1:45" s="4" customFormat="1" ht="15" x14ac:dyDescent="0.25">
      <c r="A272" s="43" t="s">
        <v>174</v>
      </c>
      <c r="B272" s="44" t="s">
        <v>360</v>
      </c>
      <c r="C272" s="397" t="s">
        <v>361</v>
      </c>
      <c r="D272" s="397"/>
      <c r="E272" s="397"/>
      <c r="F272" s="45" t="s">
        <v>122</v>
      </c>
      <c r="G272" s="46"/>
      <c r="H272" s="46"/>
      <c r="I272" s="109">
        <v>1.6776</v>
      </c>
      <c r="J272" s="76">
        <v>736.65</v>
      </c>
      <c r="K272" s="46"/>
      <c r="L272" s="74">
        <v>1235.8</v>
      </c>
      <c r="M272" s="46"/>
      <c r="N272" s="48"/>
      <c r="AE272" s="42"/>
      <c r="AF272" s="49" t="s">
        <v>361</v>
      </c>
      <c r="AK272" s="49"/>
      <c r="AM272" s="49"/>
      <c r="AO272" s="49"/>
      <c r="AP272" s="106"/>
      <c r="AS272" s="49"/>
    </row>
    <row r="273" spans="1:45" s="4" customFormat="1" ht="15" x14ac:dyDescent="0.25">
      <c r="A273" s="72"/>
      <c r="B273" s="73"/>
      <c r="C273" s="398" t="s">
        <v>318</v>
      </c>
      <c r="D273" s="398"/>
      <c r="E273" s="398"/>
      <c r="F273" s="398"/>
      <c r="G273" s="398"/>
      <c r="H273" s="398"/>
      <c r="I273" s="398"/>
      <c r="J273" s="398"/>
      <c r="K273" s="398"/>
      <c r="L273" s="398"/>
      <c r="M273" s="398"/>
      <c r="N273" s="399"/>
      <c r="AE273" s="42"/>
      <c r="AF273" s="49"/>
      <c r="AK273" s="49"/>
      <c r="AM273" s="49"/>
      <c r="AO273" s="49"/>
      <c r="AP273" s="106"/>
      <c r="AQ273" s="3" t="s">
        <v>318</v>
      </c>
      <c r="AS273" s="49"/>
    </row>
    <row r="274" spans="1:45" s="4" customFormat="1" ht="15" x14ac:dyDescent="0.25">
      <c r="A274" s="50"/>
      <c r="B274" s="51"/>
      <c r="C274" s="398" t="s">
        <v>362</v>
      </c>
      <c r="D274" s="398"/>
      <c r="E274" s="398"/>
      <c r="F274" s="398"/>
      <c r="G274" s="398"/>
      <c r="H274" s="398"/>
      <c r="I274" s="398"/>
      <c r="J274" s="398"/>
      <c r="K274" s="398"/>
      <c r="L274" s="398"/>
      <c r="M274" s="398"/>
      <c r="N274" s="399"/>
      <c r="AE274" s="42"/>
      <c r="AF274" s="49"/>
      <c r="AG274" s="3" t="s">
        <v>362</v>
      </c>
      <c r="AK274" s="49"/>
      <c r="AM274" s="49"/>
      <c r="AO274" s="49"/>
      <c r="AP274" s="106"/>
      <c r="AS274" s="49"/>
    </row>
    <row r="275" spans="1:45" s="4" customFormat="1" ht="15" x14ac:dyDescent="0.25">
      <c r="A275" s="72"/>
      <c r="B275" s="73"/>
      <c r="C275" s="397" t="s">
        <v>71</v>
      </c>
      <c r="D275" s="397"/>
      <c r="E275" s="397"/>
      <c r="F275" s="45"/>
      <c r="G275" s="46"/>
      <c r="H275" s="46"/>
      <c r="I275" s="46"/>
      <c r="J275" s="47"/>
      <c r="K275" s="46"/>
      <c r="L275" s="74">
        <v>1235.8</v>
      </c>
      <c r="M275" s="69"/>
      <c r="N275" s="48"/>
      <c r="AE275" s="42"/>
      <c r="AF275" s="49"/>
      <c r="AK275" s="49" t="s">
        <v>71</v>
      </c>
      <c r="AM275" s="49"/>
      <c r="AO275" s="49"/>
      <c r="AP275" s="106"/>
      <c r="AS275" s="49"/>
    </row>
    <row r="276" spans="1:45" s="4" customFormat="1" ht="0" hidden="1" customHeight="1" x14ac:dyDescent="0.25">
      <c r="A276" s="82"/>
      <c r="B276" s="83"/>
      <c r="C276" s="83"/>
      <c r="D276" s="83"/>
      <c r="E276" s="83"/>
      <c r="F276" s="84"/>
      <c r="G276" s="84"/>
      <c r="H276" s="84"/>
      <c r="I276" s="84"/>
      <c r="J276" s="85"/>
      <c r="K276" s="84"/>
      <c r="L276" s="85"/>
      <c r="M276" s="55"/>
      <c r="N276" s="85"/>
      <c r="AE276" s="42"/>
      <c r="AF276" s="49"/>
      <c r="AK276" s="49"/>
      <c r="AM276" s="49"/>
      <c r="AO276" s="49"/>
      <c r="AP276" s="106"/>
      <c r="AS276" s="49"/>
    </row>
    <row r="277" spans="1:45" s="4" customFormat="1" ht="15" x14ac:dyDescent="0.25">
      <c r="A277" s="86"/>
      <c r="B277" s="87"/>
      <c r="C277" s="397" t="s">
        <v>363</v>
      </c>
      <c r="D277" s="397"/>
      <c r="E277" s="397"/>
      <c r="F277" s="397"/>
      <c r="G277" s="397"/>
      <c r="H277" s="397"/>
      <c r="I277" s="397"/>
      <c r="J277" s="397"/>
      <c r="K277" s="397"/>
      <c r="L277" s="88"/>
      <c r="M277" s="89"/>
      <c r="N277" s="90"/>
      <c r="AE277" s="42"/>
      <c r="AF277" s="49"/>
      <c r="AK277" s="49"/>
      <c r="AM277" s="49" t="s">
        <v>363</v>
      </c>
      <c r="AO277" s="49"/>
      <c r="AP277" s="106"/>
      <c r="AS277" s="49"/>
    </row>
    <row r="278" spans="1:45" s="4" customFormat="1" ht="15" x14ac:dyDescent="0.25">
      <c r="A278" s="91"/>
      <c r="B278" s="53"/>
      <c r="C278" s="398" t="s">
        <v>93</v>
      </c>
      <c r="D278" s="398"/>
      <c r="E278" s="398"/>
      <c r="F278" s="398"/>
      <c r="G278" s="398"/>
      <c r="H278" s="398"/>
      <c r="I278" s="398"/>
      <c r="J278" s="398"/>
      <c r="K278" s="398"/>
      <c r="L278" s="92">
        <v>9789.4500000000007</v>
      </c>
      <c r="M278" s="93"/>
      <c r="N278" s="94"/>
      <c r="AE278" s="42"/>
      <c r="AF278" s="49"/>
      <c r="AK278" s="49"/>
      <c r="AM278" s="49"/>
      <c r="AN278" s="3" t="s">
        <v>93</v>
      </c>
      <c r="AO278" s="49"/>
      <c r="AP278" s="106"/>
      <c r="AS278" s="49"/>
    </row>
    <row r="279" spans="1:45" s="4" customFormat="1" ht="15" x14ac:dyDescent="0.25">
      <c r="A279" s="91"/>
      <c r="B279" s="53"/>
      <c r="C279" s="398" t="s">
        <v>94</v>
      </c>
      <c r="D279" s="398"/>
      <c r="E279" s="398"/>
      <c r="F279" s="398"/>
      <c r="G279" s="398"/>
      <c r="H279" s="398"/>
      <c r="I279" s="398"/>
      <c r="J279" s="398"/>
      <c r="K279" s="398"/>
      <c r="L279" s="95"/>
      <c r="M279" s="93"/>
      <c r="N279" s="94"/>
      <c r="AE279" s="42"/>
      <c r="AF279" s="49"/>
      <c r="AK279" s="49"/>
      <c r="AM279" s="49"/>
      <c r="AN279" s="3" t="s">
        <v>94</v>
      </c>
      <c r="AO279" s="49"/>
      <c r="AP279" s="106"/>
      <c r="AS279" s="49"/>
    </row>
    <row r="280" spans="1:45" s="4" customFormat="1" ht="15" x14ac:dyDescent="0.25">
      <c r="A280" s="91"/>
      <c r="B280" s="53"/>
      <c r="C280" s="398" t="s">
        <v>95</v>
      </c>
      <c r="D280" s="398"/>
      <c r="E280" s="398"/>
      <c r="F280" s="398"/>
      <c r="G280" s="398"/>
      <c r="H280" s="398"/>
      <c r="I280" s="398"/>
      <c r="J280" s="398"/>
      <c r="K280" s="398"/>
      <c r="L280" s="96">
        <v>31.96</v>
      </c>
      <c r="M280" s="93"/>
      <c r="N280" s="94"/>
      <c r="AE280" s="42"/>
      <c r="AF280" s="49"/>
      <c r="AK280" s="49"/>
      <c r="AM280" s="49"/>
      <c r="AN280" s="3" t="s">
        <v>95</v>
      </c>
      <c r="AO280" s="49"/>
      <c r="AP280" s="106"/>
      <c r="AS280" s="49"/>
    </row>
    <row r="281" spans="1:45" s="4" customFormat="1" ht="15" x14ac:dyDescent="0.25">
      <c r="A281" s="91"/>
      <c r="B281" s="53"/>
      <c r="C281" s="398" t="s">
        <v>96</v>
      </c>
      <c r="D281" s="398"/>
      <c r="E281" s="398"/>
      <c r="F281" s="398"/>
      <c r="G281" s="398"/>
      <c r="H281" s="398"/>
      <c r="I281" s="398"/>
      <c r="J281" s="398"/>
      <c r="K281" s="398"/>
      <c r="L281" s="96">
        <v>708.28</v>
      </c>
      <c r="M281" s="93"/>
      <c r="N281" s="94"/>
      <c r="AE281" s="42"/>
      <c r="AF281" s="49"/>
      <c r="AK281" s="49"/>
      <c r="AM281" s="49"/>
      <c r="AN281" s="3" t="s">
        <v>96</v>
      </c>
      <c r="AO281" s="49"/>
      <c r="AP281" s="106"/>
      <c r="AS281" s="49"/>
    </row>
    <row r="282" spans="1:45" s="4" customFormat="1" ht="15" x14ac:dyDescent="0.25">
      <c r="A282" s="91"/>
      <c r="B282" s="53"/>
      <c r="C282" s="398" t="s">
        <v>97</v>
      </c>
      <c r="D282" s="398"/>
      <c r="E282" s="398"/>
      <c r="F282" s="398"/>
      <c r="G282" s="398"/>
      <c r="H282" s="398"/>
      <c r="I282" s="398"/>
      <c r="J282" s="398"/>
      <c r="K282" s="398"/>
      <c r="L282" s="96">
        <v>34.96</v>
      </c>
      <c r="M282" s="93"/>
      <c r="N282" s="94"/>
      <c r="AE282" s="42"/>
      <c r="AF282" s="49"/>
      <c r="AK282" s="49"/>
      <c r="AM282" s="49"/>
      <c r="AN282" s="3" t="s">
        <v>97</v>
      </c>
      <c r="AO282" s="49"/>
      <c r="AP282" s="106"/>
      <c r="AS282" s="49"/>
    </row>
    <row r="283" spans="1:45" s="4" customFormat="1" ht="15" x14ac:dyDescent="0.25">
      <c r="A283" s="91"/>
      <c r="B283" s="53"/>
      <c r="C283" s="398" t="s">
        <v>98</v>
      </c>
      <c r="D283" s="398"/>
      <c r="E283" s="398"/>
      <c r="F283" s="398"/>
      <c r="G283" s="398"/>
      <c r="H283" s="398"/>
      <c r="I283" s="398"/>
      <c r="J283" s="398"/>
      <c r="K283" s="398"/>
      <c r="L283" s="92">
        <v>9049.2099999999991</v>
      </c>
      <c r="M283" s="93"/>
      <c r="N283" s="94"/>
      <c r="AE283" s="42"/>
      <c r="AF283" s="49"/>
      <c r="AK283" s="49"/>
      <c r="AM283" s="49"/>
      <c r="AN283" s="3" t="s">
        <v>98</v>
      </c>
      <c r="AO283" s="49"/>
      <c r="AP283" s="106"/>
      <c r="AS283" s="49"/>
    </row>
    <row r="284" spans="1:45" s="4" customFormat="1" ht="15" x14ac:dyDescent="0.25">
      <c r="A284" s="91"/>
      <c r="B284" s="53"/>
      <c r="C284" s="398" t="s">
        <v>99</v>
      </c>
      <c r="D284" s="398"/>
      <c r="E284" s="398"/>
      <c r="F284" s="398"/>
      <c r="G284" s="398"/>
      <c r="H284" s="398"/>
      <c r="I284" s="398"/>
      <c r="J284" s="398"/>
      <c r="K284" s="398"/>
      <c r="L284" s="92">
        <v>9977.5</v>
      </c>
      <c r="M284" s="93"/>
      <c r="N284" s="94"/>
      <c r="AE284" s="42"/>
      <c r="AF284" s="49"/>
      <c r="AK284" s="49"/>
      <c r="AM284" s="49"/>
      <c r="AN284" s="3" t="s">
        <v>99</v>
      </c>
      <c r="AO284" s="49"/>
      <c r="AP284" s="106"/>
      <c r="AS284" s="49"/>
    </row>
    <row r="285" spans="1:45" s="4" customFormat="1" ht="15" x14ac:dyDescent="0.25">
      <c r="A285" s="91"/>
      <c r="B285" s="53"/>
      <c r="C285" s="398" t="s">
        <v>94</v>
      </c>
      <c r="D285" s="398"/>
      <c r="E285" s="398"/>
      <c r="F285" s="398"/>
      <c r="G285" s="398"/>
      <c r="H285" s="398"/>
      <c r="I285" s="398"/>
      <c r="J285" s="398"/>
      <c r="K285" s="398"/>
      <c r="L285" s="95"/>
      <c r="M285" s="93"/>
      <c r="N285" s="94"/>
      <c r="AE285" s="42"/>
      <c r="AF285" s="49"/>
      <c r="AK285" s="49"/>
      <c r="AM285" s="49"/>
      <c r="AN285" s="3" t="s">
        <v>94</v>
      </c>
      <c r="AO285" s="49"/>
      <c r="AP285" s="106"/>
      <c r="AS285" s="49"/>
    </row>
    <row r="286" spans="1:45" s="4" customFormat="1" ht="15" x14ac:dyDescent="0.25">
      <c r="A286" s="91"/>
      <c r="B286" s="53"/>
      <c r="C286" s="398" t="s">
        <v>238</v>
      </c>
      <c r="D286" s="398"/>
      <c r="E286" s="398"/>
      <c r="F286" s="398"/>
      <c r="G286" s="398"/>
      <c r="H286" s="398"/>
      <c r="I286" s="398"/>
      <c r="J286" s="398"/>
      <c r="K286" s="398"/>
      <c r="L286" s="96">
        <v>31.96</v>
      </c>
      <c r="M286" s="93"/>
      <c r="N286" s="94"/>
      <c r="AE286" s="42"/>
      <c r="AF286" s="49"/>
      <c r="AK286" s="49"/>
      <c r="AM286" s="49"/>
      <c r="AN286" s="3" t="s">
        <v>238</v>
      </c>
      <c r="AO286" s="49"/>
      <c r="AP286" s="106"/>
      <c r="AS286" s="49"/>
    </row>
    <row r="287" spans="1:45" s="4" customFormat="1" ht="15" x14ac:dyDescent="0.25">
      <c r="A287" s="91"/>
      <c r="B287" s="53"/>
      <c r="C287" s="398" t="s">
        <v>239</v>
      </c>
      <c r="D287" s="398"/>
      <c r="E287" s="398"/>
      <c r="F287" s="398"/>
      <c r="G287" s="398"/>
      <c r="H287" s="398"/>
      <c r="I287" s="398"/>
      <c r="J287" s="398"/>
      <c r="K287" s="398"/>
      <c r="L287" s="96">
        <v>708.28</v>
      </c>
      <c r="M287" s="93"/>
      <c r="N287" s="94"/>
      <c r="AE287" s="42"/>
      <c r="AF287" s="49"/>
      <c r="AK287" s="49"/>
      <c r="AM287" s="49"/>
      <c r="AN287" s="3" t="s">
        <v>239</v>
      </c>
      <c r="AO287" s="49"/>
      <c r="AP287" s="106"/>
      <c r="AS287" s="49"/>
    </row>
    <row r="288" spans="1:45" s="4" customFormat="1" ht="15" x14ac:dyDescent="0.25">
      <c r="A288" s="91"/>
      <c r="B288" s="53"/>
      <c r="C288" s="398" t="s">
        <v>240</v>
      </c>
      <c r="D288" s="398"/>
      <c r="E288" s="398"/>
      <c r="F288" s="398"/>
      <c r="G288" s="398"/>
      <c r="H288" s="398"/>
      <c r="I288" s="398"/>
      <c r="J288" s="398"/>
      <c r="K288" s="398"/>
      <c r="L288" s="96">
        <v>34.96</v>
      </c>
      <c r="M288" s="93"/>
      <c r="N288" s="94"/>
      <c r="AE288" s="42"/>
      <c r="AF288" s="49"/>
      <c r="AK288" s="49"/>
      <c r="AM288" s="49"/>
      <c r="AN288" s="3" t="s">
        <v>240</v>
      </c>
      <c r="AO288" s="49"/>
      <c r="AP288" s="106"/>
      <c r="AS288" s="49"/>
    </row>
    <row r="289" spans="1:45" s="4" customFormat="1" ht="15" x14ac:dyDescent="0.25">
      <c r="A289" s="91"/>
      <c r="B289" s="53"/>
      <c r="C289" s="398" t="s">
        <v>241</v>
      </c>
      <c r="D289" s="398"/>
      <c r="E289" s="398"/>
      <c r="F289" s="398"/>
      <c r="G289" s="398"/>
      <c r="H289" s="398"/>
      <c r="I289" s="398"/>
      <c r="J289" s="398"/>
      <c r="K289" s="398"/>
      <c r="L289" s="92">
        <v>9049.2099999999991</v>
      </c>
      <c r="M289" s="93"/>
      <c r="N289" s="94"/>
      <c r="AE289" s="42"/>
      <c r="AF289" s="49"/>
      <c r="AK289" s="49"/>
      <c r="AM289" s="49"/>
      <c r="AN289" s="3" t="s">
        <v>241</v>
      </c>
      <c r="AO289" s="49"/>
      <c r="AP289" s="106"/>
      <c r="AS289" s="49"/>
    </row>
    <row r="290" spans="1:45" s="4" customFormat="1" ht="15" x14ac:dyDescent="0.25">
      <c r="A290" s="91"/>
      <c r="B290" s="53"/>
      <c r="C290" s="398" t="s">
        <v>242</v>
      </c>
      <c r="D290" s="398"/>
      <c r="E290" s="398"/>
      <c r="F290" s="398"/>
      <c r="G290" s="398"/>
      <c r="H290" s="398"/>
      <c r="I290" s="398"/>
      <c r="J290" s="398"/>
      <c r="K290" s="398"/>
      <c r="L290" s="96">
        <v>98.38</v>
      </c>
      <c r="M290" s="93"/>
      <c r="N290" s="94"/>
      <c r="AE290" s="42"/>
      <c r="AF290" s="49"/>
      <c r="AK290" s="49"/>
      <c r="AM290" s="49"/>
      <c r="AN290" s="3" t="s">
        <v>242</v>
      </c>
      <c r="AO290" s="49"/>
      <c r="AP290" s="106"/>
      <c r="AS290" s="49"/>
    </row>
    <row r="291" spans="1:45" s="4" customFormat="1" ht="15" x14ac:dyDescent="0.25">
      <c r="A291" s="91"/>
      <c r="B291" s="53"/>
      <c r="C291" s="398" t="s">
        <v>243</v>
      </c>
      <c r="D291" s="398"/>
      <c r="E291" s="398"/>
      <c r="F291" s="398"/>
      <c r="G291" s="398"/>
      <c r="H291" s="398"/>
      <c r="I291" s="398"/>
      <c r="J291" s="398"/>
      <c r="K291" s="398"/>
      <c r="L291" s="96">
        <v>89.67</v>
      </c>
      <c r="M291" s="93"/>
      <c r="N291" s="94"/>
      <c r="AE291" s="42"/>
      <c r="AF291" s="49"/>
      <c r="AK291" s="49"/>
      <c r="AM291" s="49"/>
      <c r="AN291" s="3" t="s">
        <v>243</v>
      </c>
      <c r="AO291" s="49"/>
      <c r="AP291" s="106"/>
      <c r="AS291" s="49"/>
    </row>
    <row r="292" spans="1:45" s="4" customFormat="1" ht="15" x14ac:dyDescent="0.25">
      <c r="A292" s="91"/>
      <c r="B292" s="53"/>
      <c r="C292" s="398" t="s">
        <v>109</v>
      </c>
      <c r="D292" s="398"/>
      <c r="E292" s="398"/>
      <c r="F292" s="398"/>
      <c r="G292" s="398"/>
      <c r="H292" s="398"/>
      <c r="I292" s="398"/>
      <c r="J292" s="398"/>
      <c r="K292" s="398"/>
      <c r="L292" s="96">
        <v>66.92</v>
      </c>
      <c r="M292" s="93"/>
      <c r="N292" s="94"/>
      <c r="AE292" s="42"/>
      <c r="AF292" s="49"/>
      <c r="AK292" s="49"/>
      <c r="AM292" s="49"/>
      <c r="AN292" s="3" t="s">
        <v>109</v>
      </c>
      <c r="AO292" s="49"/>
      <c r="AP292" s="106"/>
      <c r="AS292" s="49"/>
    </row>
    <row r="293" spans="1:45" s="4" customFormat="1" ht="15" x14ac:dyDescent="0.25">
      <c r="A293" s="91"/>
      <c r="B293" s="53"/>
      <c r="C293" s="398" t="s">
        <v>110</v>
      </c>
      <c r="D293" s="398"/>
      <c r="E293" s="398"/>
      <c r="F293" s="398"/>
      <c r="G293" s="398"/>
      <c r="H293" s="398"/>
      <c r="I293" s="398"/>
      <c r="J293" s="398"/>
      <c r="K293" s="398"/>
      <c r="L293" s="96">
        <v>98.38</v>
      </c>
      <c r="M293" s="93"/>
      <c r="N293" s="94"/>
      <c r="AE293" s="42"/>
      <c r="AF293" s="49"/>
      <c r="AK293" s="49"/>
      <c r="AM293" s="49"/>
      <c r="AN293" s="3" t="s">
        <v>110</v>
      </c>
      <c r="AO293" s="49"/>
      <c r="AP293" s="106"/>
      <c r="AS293" s="49"/>
    </row>
    <row r="294" spans="1:45" s="4" customFormat="1" ht="15" x14ac:dyDescent="0.25">
      <c r="A294" s="91"/>
      <c r="B294" s="53"/>
      <c r="C294" s="398" t="s">
        <v>111</v>
      </c>
      <c r="D294" s="398"/>
      <c r="E294" s="398"/>
      <c r="F294" s="398"/>
      <c r="G294" s="398"/>
      <c r="H294" s="398"/>
      <c r="I294" s="398"/>
      <c r="J294" s="398"/>
      <c r="K294" s="398"/>
      <c r="L294" s="96">
        <v>89.67</v>
      </c>
      <c r="M294" s="93"/>
      <c r="N294" s="94"/>
      <c r="AE294" s="42"/>
      <c r="AF294" s="49"/>
      <c r="AK294" s="49"/>
      <c r="AM294" s="49"/>
      <c r="AN294" s="3" t="s">
        <v>111</v>
      </c>
      <c r="AO294" s="49"/>
      <c r="AP294" s="106"/>
      <c r="AS294" s="49"/>
    </row>
    <row r="295" spans="1:45" s="4" customFormat="1" ht="15" x14ac:dyDescent="0.25">
      <c r="A295" s="91"/>
      <c r="B295" s="97"/>
      <c r="C295" s="407" t="s">
        <v>364</v>
      </c>
      <c r="D295" s="407"/>
      <c r="E295" s="407"/>
      <c r="F295" s="407"/>
      <c r="G295" s="407"/>
      <c r="H295" s="407"/>
      <c r="I295" s="407"/>
      <c r="J295" s="407"/>
      <c r="K295" s="407"/>
      <c r="L295" s="98">
        <v>9977.5</v>
      </c>
      <c r="M295" s="99"/>
      <c r="N295" s="100"/>
      <c r="AE295" s="42"/>
      <c r="AF295" s="49"/>
      <c r="AK295" s="49"/>
      <c r="AM295" s="49"/>
      <c r="AO295" s="49" t="s">
        <v>364</v>
      </c>
      <c r="AP295" s="106"/>
      <c r="AS295" s="49"/>
    </row>
    <row r="296" spans="1:45" s="4" customFormat="1" ht="15" x14ac:dyDescent="0.25">
      <c r="A296" s="91"/>
      <c r="B296" s="53"/>
      <c r="C296" s="398" t="s">
        <v>94</v>
      </c>
      <c r="D296" s="398"/>
      <c r="E296" s="398"/>
      <c r="F296" s="398"/>
      <c r="G296" s="398"/>
      <c r="H296" s="398"/>
      <c r="I296" s="398"/>
      <c r="J296" s="398"/>
      <c r="K296" s="398"/>
      <c r="L296" s="95"/>
      <c r="M296" s="93"/>
      <c r="N296" s="94"/>
      <c r="AE296" s="42"/>
      <c r="AF296" s="49"/>
      <c r="AK296" s="49"/>
      <c r="AM296" s="49"/>
      <c r="AN296" s="3" t="s">
        <v>94</v>
      </c>
      <c r="AO296" s="49"/>
      <c r="AP296" s="106"/>
      <c r="AS296" s="49"/>
    </row>
    <row r="297" spans="1:45" s="4" customFormat="1" ht="15" x14ac:dyDescent="0.25">
      <c r="A297" s="91"/>
      <c r="B297" s="53"/>
      <c r="C297" s="398" t="s">
        <v>365</v>
      </c>
      <c r="D297" s="398"/>
      <c r="E297" s="398"/>
      <c r="F297" s="398"/>
      <c r="G297" s="398"/>
      <c r="H297" s="398"/>
      <c r="I297" s="398"/>
      <c r="J297" s="398"/>
      <c r="K297" s="398"/>
      <c r="L297" s="92">
        <v>1948.59</v>
      </c>
      <c r="M297" s="93"/>
      <c r="N297" s="94"/>
      <c r="AE297" s="42"/>
      <c r="AF297" s="49"/>
      <c r="AK297" s="49"/>
      <c r="AM297" s="49"/>
      <c r="AN297" s="3" t="s">
        <v>365</v>
      </c>
      <c r="AO297" s="49"/>
      <c r="AP297" s="106"/>
      <c r="AS297" s="49"/>
    </row>
    <row r="298" spans="1:45" s="4" customFormat="1" ht="15" x14ac:dyDescent="0.25">
      <c r="A298" s="394" t="s">
        <v>366</v>
      </c>
      <c r="B298" s="395"/>
      <c r="C298" s="395"/>
      <c r="D298" s="395"/>
      <c r="E298" s="395"/>
      <c r="F298" s="395"/>
      <c r="G298" s="395"/>
      <c r="H298" s="395"/>
      <c r="I298" s="395"/>
      <c r="J298" s="395"/>
      <c r="K298" s="395"/>
      <c r="L298" s="395"/>
      <c r="M298" s="395"/>
      <c r="N298" s="396"/>
      <c r="AE298" s="42" t="s">
        <v>366</v>
      </c>
      <c r="AF298" s="49"/>
      <c r="AK298" s="49"/>
      <c r="AM298" s="49"/>
      <c r="AO298" s="49"/>
      <c r="AP298" s="106"/>
      <c r="AS298" s="49"/>
    </row>
    <row r="299" spans="1:45" s="4" customFormat="1" ht="34.5" x14ac:dyDescent="0.25">
      <c r="A299" s="43" t="s">
        <v>175</v>
      </c>
      <c r="B299" s="44" t="s">
        <v>367</v>
      </c>
      <c r="C299" s="397" t="s">
        <v>368</v>
      </c>
      <c r="D299" s="397"/>
      <c r="E299" s="397"/>
      <c r="F299" s="45" t="s">
        <v>369</v>
      </c>
      <c r="G299" s="46"/>
      <c r="H299" s="46"/>
      <c r="I299" s="79">
        <v>0.45</v>
      </c>
      <c r="J299" s="47"/>
      <c r="K299" s="46"/>
      <c r="L299" s="47"/>
      <c r="M299" s="46"/>
      <c r="N299" s="48"/>
      <c r="AE299" s="42"/>
      <c r="AF299" s="49" t="s">
        <v>368</v>
      </c>
      <c r="AK299" s="49"/>
      <c r="AM299" s="49"/>
      <c r="AO299" s="49"/>
      <c r="AP299" s="106"/>
      <c r="AS299" s="49"/>
    </row>
    <row r="300" spans="1:45" s="4" customFormat="1" ht="15" x14ac:dyDescent="0.25">
      <c r="A300" s="50"/>
      <c r="B300" s="51"/>
      <c r="C300" s="398" t="s">
        <v>370</v>
      </c>
      <c r="D300" s="398"/>
      <c r="E300" s="398"/>
      <c r="F300" s="398"/>
      <c r="G300" s="398"/>
      <c r="H300" s="398"/>
      <c r="I300" s="398"/>
      <c r="J300" s="398"/>
      <c r="K300" s="398"/>
      <c r="L300" s="398"/>
      <c r="M300" s="398"/>
      <c r="N300" s="399"/>
      <c r="AE300" s="42"/>
      <c r="AF300" s="49"/>
      <c r="AG300" s="3" t="s">
        <v>370</v>
      </c>
      <c r="AK300" s="49"/>
      <c r="AM300" s="49"/>
      <c r="AO300" s="49"/>
      <c r="AP300" s="106"/>
      <c r="AS300" s="49"/>
    </row>
    <row r="301" spans="1:45" s="4" customFormat="1" ht="15" x14ac:dyDescent="0.25">
      <c r="A301" s="52"/>
      <c r="B301" s="53" t="s">
        <v>54</v>
      </c>
      <c r="C301" s="398" t="s">
        <v>58</v>
      </c>
      <c r="D301" s="398"/>
      <c r="E301" s="398"/>
      <c r="F301" s="54"/>
      <c r="G301" s="55"/>
      <c r="H301" s="55"/>
      <c r="I301" s="55"/>
      <c r="J301" s="56">
        <v>317.60000000000002</v>
      </c>
      <c r="K301" s="55"/>
      <c r="L301" s="56">
        <v>142.91999999999999</v>
      </c>
      <c r="M301" s="57">
        <v>25.55</v>
      </c>
      <c r="N301" s="61">
        <v>3651.61</v>
      </c>
      <c r="AE301" s="42"/>
      <c r="AF301" s="49"/>
      <c r="AH301" s="3" t="s">
        <v>58</v>
      </c>
      <c r="AK301" s="49"/>
      <c r="AM301" s="49"/>
      <c r="AO301" s="49"/>
      <c r="AP301" s="106"/>
      <c r="AS301" s="49"/>
    </row>
    <row r="302" spans="1:45" s="4" customFormat="1" ht="15" x14ac:dyDescent="0.25">
      <c r="A302" s="52"/>
      <c r="B302" s="53" t="s">
        <v>63</v>
      </c>
      <c r="C302" s="398" t="s">
        <v>64</v>
      </c>
      <c r="D302" s="398"/>
      <c r="E302" s="398"/>
      <c r="F302" s="54"/>
      <c r="G302" s="55"/>
      <c r="H302" s="55"/>
      <c r="I302" s="55"/>
      <c r="J302" s="59">
        <v>2034</v>
      </c>
      <c r="K302" s="55"/>
      <c r="L302" s="56">
        <v>915.3</v>
      </c>
      <c r="M302" s="55"/>
      <c r="N302" s="60"/>
      <c r="AE302" s="42"/>
      <c r="AF302" s="49"/>
      <c r="AH302" s="3" t="s">
        <v>64</v>
      </c>
      <c r="AK302" s="49"/>
      <c r="AM302" s="49"/>
      <c r="AO302" s="49"/>
      <c r="AP302" s="106"/>
      <c r="AS302" s="49"/>
    </row>
    <row r="303" spans="1:45" s="4" customFormat="1" ht="15" x14ac:dyDescent="0.25">
      <c r="A303" s="62"/>
      <c r="B303" s="53"/>
      <c r="C303" s="398" t="s">
        <v>65</v>
      </c>
      <c r="D303" s="398"/>
      <c r="E303" s="398"/>
      <c r="F303" s="54" t="s">
        <v>66</v>
      </c>
      <c r="G303" s="63">
        <v>40</v>
      </c>
      <c r="H303" s="55"/>
      <c r="I303" s="63">
        <v>18</v>
      </c>
      <c r="J303" s="65"/>
      <c r="K303" s="55"/>
      <c r="L303" s="65"/>
      <c r="M303" s="55"/>
      <c r="N303" s="60"/>
      <c r="AE303" s="42"/>
      <c r="AF303" s="49"/>
      <c r="AI303" s="3" t="s">
        <v>65</v>
      </c>
      <c r="AK303" s="49"/>
      <c r="AM303" s="49"/>
      <c r="AO303" s="49"/>
      <c r="AP303" s="106"/>
      <c r="AS303" s="49"/>
    </row>
    <row r="304" spans="1:45" s="4" customFormat="1" ht="15" x14ac:dyDescent="0.25">
      <c r="A304" s="52"/>
      <c r="B304" s="53"/>
      <c r="C304" s="402" t="s">
        <v>68</v>
      </c>
      <c r="D304" s="402"/>
      <c r="E304" s="402"/>
      <c r="F304" s="68"/>
      <c r="G304" s="69"/>
      <c r="H304" s="69"/>
      <c r="I304" s="69"/>
      <c r="J304" s="70">
        <v>2351.6</v>
      </c>
      <c r="K304" s="69"/>
      <c r="L304" s="70">
        <v>1058.22</v>
      </c>
      <c r="M304" s="69"/>
      <c r="N304" s="71"/>
      <c r="AE304" s="42"/>
      <c r="AF304" s="49"/>
      <c r="AJ304" s="3" t="s">
        <v>68</v>
      </c>
      <c r="AK304" s="49"/>
      <c r="AM304" s="49"/>
      <c r="AO304" s="49"/>
      <c r="AP304" s="106"/>
      <c r="AS304" s="49"/>
    </row>
    <row r="305" spans="1:45" s="4" customFormat="1" ht="15" x14ac:dyDescent="0.25">
      <c r="A305" s="62"/>
      <c r="B305" s="53"/>
      <c r="C305" s="398" t="s">
        <v>69</v>
      </c>
      <c r="D305" s="398"/>
      <c r="E305" s="398"/>
      <c r="F305" s="54"/>
      <c r="G305" s="55"/>
      <c r="H305" s="55"/>
      <c r="I305" s="55"/>
      <c r="J305" s="65"/>
      <c r="K305" s="55"/>
      <c r="L305" s="56">
        <v>142.91999999999999</v>
      </c>
      <c r="M305" s="55"/>
      <c r="N305" s="61">
        <v>3651.61</v>
      </c>
      <c r="AE305" s="42"/>
      <c r="AF305" s="49"/>
      <c r="AI305" s="3" t="s">
        <v>69</v>
      </c>
      <c r="AK305" s="49"/>
      <c r="AM305" s="49"/>
      <c r="AO305" s="49"/>
      <c r="AP305" s="106"/>
      <c r="AS305" s="49"/>
    </row>
    <row r="306" spans="1:45" s="4" customFormat="1" ht="22.5" x14ac:dyDescent="0.25">
      <c r="A306" s="62"/>
      <c r="B306" s="53" t="s">
        <v>371</v>
      </c>
      <c r="C306" s="398" t="s">
        <v>372</v>
      </c>
      <c r="D306" s="398"/>
      <c r="E306" s="398"/>
      <c r="F306" s="54" t="s">
        <v>70</v>
      </c>
      <c r="G306" s="63">
        <v>103</v>
      </c>
      <c r="H306" s="55"/>
      <c r="I306" s="63">
        <v>103</v>
      </c>
      <c r="J306" s="65"/>
      <c r="K306" s="55"/>
      <c r="L306" s="56">
        <v>147.21</v>
      </c>
      <c r="M306" s="55"/>
      <c r="N306" s="61">
        <v>3761.16</v>
      </c>
      <c r="AE306" s="42"/>
      <c r="AF306" s="49"/>
      <c r="AI306" s="3" t="s">
        <v>372</v>
      </c>
      <c r="AK306" s="49"/>
      <c r="AM306" s="49"/>
      <c r="AO306" s="49"/>
      <c r="AP306" s="106"/>
      <c r="AS306" s="49"/>
    </row>
    <row r="307" spans="1:45" s="4" customFormat="1" ht="22.5" x14ac:dyDescent="0.25">
      <c r="A307" s="62"/>
      <c r="B307" s="53" t="s">
        <v>373</v>
      </c>
      <c r="C307" s="398" t="s">
        <v>374</v>
      </c>
      <c r="D307" s="398"/>
      <c r="E307" s="398"/>
      <c r="F307" s="54" t="s">
        <v>70</v>
      </c>
      <c r="G307" s="63">
        <v>72</v>
      </c>
      <c r="H307" s="55"/>
      <c r="I307" s="63">
        <v>72</v>
      </c>
      <c r="J307" s="65"/>
      <c r="K307" s="55"/>
      <c r="L307" s="56">
        <v>102.9</v>
      </c>
      <c r="M307" s="55"/>
      <c r="N307" s="61">
        <v>2629.16</v>
      </c>
      <c r="AE307" s="42"/>
      <c r="AF307" s="49"/>
      <c r="AI307" s="3" t="s">
        <v>374</v>
      </c>
      <c r="AK307" s="49"/>
      <c r="AM307" s="49"/>
      <c r="AO307" s="49"/>
      <c r="AP307" s="106"/>
      <c r="AS307" s="49"/>
    </row>
    <row r="308" spans="1:45" s="4" customFormat="1" ht="15" x14ac:dyDescent="0.25">
      <c r="A308" s="72"/>
      <c r="B308" s="73"/>
      <c r="C308" s="397" t="s">
        <v>71</v>
      </c>
      <c r="D308" s="397"/>
      <c r="E308" s="397"/>
      <c r="F308" s="45"/>
      <c r="G308" s="46"/>
      <c r="H308" s="46"/>
      <c r="I308" s="46"/>
      <c r="J308" s="47"/>
      <c r="K308" s="46"/>
      <c r="L308" s="74">
        <v>1308.33</v>
      </c>
      <c r="M308" s="69"/>
      <c r="N308" s="48"/>
      <c r="AE308" s="42"/>
      <c r="AF308" s="49"/>
      <c r="AK308" s="49" t="s">
        <v>71</v>
      </c>
      <c r="AM308" s="49"/>
      <c r="AO308" s="49"/>
      <c r="AP308" s="106"/>
      <c r="AS308" s="49"/>
    </row>
    <row r="309" spans="1:45" s="4" customFormat="1" ht="23.25" x14ac:dyDescent="0.25">
      <c r="A309" s="43" t="s">
        <v>180</v>
      </c>
      <c r="B309" s="44" t="s">
        <v>375</v>
      </c>
      <c r="C309" s="397" t="s">
        <v>376</v>
      </c>
      <c r="D309" s="397"/>
      <c r="E309" s="397"/>
      <c r="F309" s="45" t="s">
        <v>369</v>
      </c>
      <c r="G309" s="46"/>
      <c r="H309" s="46"/>
      <c r="I309" s="79">
        <v>0.45</v>
      </c>
      <c r="J309" s="47"/>
      <c r="K309" s="46"/>
      <c r="L309" s="47"/>
      <c r="M309" s="46"/>
      <c r="N309" s="48"/>
      <c r="AE309" s="42"/>
      <c r="AF309" s="49" t="s">
        <v>376</v>
      </c>
      <c r="AK309" s="49"/>
      <c r="AM309" s="49"/>
      <c r="AO309" s="49"/>
      <c r="AP309" s="106"/>
      <c r="AS309" s="49"/>
    </row>
    <row r="310" spans="1:45" s="4" customFormat="1" ht="15" x14ac:dyDescent="0.25">
      <c r="A310" s="50"/>
      <c r="B310" s="51"/>
      <c r="C310" s="398" t="s">
        <v>370</v>
      </c>
      <c r="D310" s="398"/>
      <c r="E310" s="398"/>
      <c r="F310" s="398"/>
      <c r="G310" s="398"/>
      <c r="H310" s="398"/>
      <c r="I310" s="398"/>
      <c r="J310" s="398"/>
      <c r="K310" s="398"/>
      <c r="L310" s="398"/>
      <c r="M310" s="398"/>
      <c r="N310" s="399"/>
      <c r="AE310" s="42"/>
      <c r="AF310" s="49"/>
      <c r="AG310" s="3" t="s">
        <v>370</v>
      </c>
      <c r="AK310" s="49"/>
      <c r="AM310" s="49"/>
      <c r="AO310" s="49"/>
      <c r="AP310" s="106"/>
      <c r="AS310" s="49"/>
    </row>
    <row r="311" spans="1:45" s="4" customFormat="1" ht="15" x14ac:dyDescent="0.25">
      <c r="A311" s="52"/>
      <c r="B311" s="53" t="s">
        <v>54</v>
      </c>
      <c r="C311" s="398" t="s">
        <v>58</v>
      </c>
      <c r="D311" s="398"/>
      <c r="E311" s="398"/>
      <c r="F311" s="54"/>
      <c r="G311" s="55"/>
      <c r="H311" s="55"/>
      <c r="I311" s="55"/>
      <c r="J311" s="56">
        <v>44.42</v>
      </c>
      <c r="K311" s="55"/>
      <c r="L311" s="56">
        <v>19.989999999999998</v>
      </c>
      <c r="M311" s="57">
        <v>25.55</v>
      </c>
      <c r="N311" s="58">
        <v>510.74</v>
      </c>
      <c r="AE311" s="42"/>
      <c r="AF311" s="49"/>
      <c r="AH311" s="3" t="s">
        <v>58</v>
      </c>
      <c r="AK311" s="49"/>
      <c r="AM311" s="49"/>
      <c r="AO311" s="49"/>
      <c r="AP311" s="106"/>
      <c r="AS311" s="49"/>
    </row>
    <row r="312" spans="1:45" s="4" customFormat="1" ht="15" x14ac:dyDescent="0.25">
      <c r="A312" s="52"/>
      <c r="B312" s="53" t="s">
        <v>59</v>
      </c>
      <c r="C312" s="398" t="s">
        <v>60</v>
      </c>
      <c r="D312" s="398"/>
      <c r="E312" s="398"/>
      <c r="F312" s="54"/>
      <c r="G312" s="55"/>
      <c r="H312" s="55"/>
      <c r="I312" s="55"/>
      <c r="J312" s="56">
        <v>301.39999999999998</v>
      </c>
      <c r="K312" s="55"/>
      <c r="L312" s="56">
        <v>135.63</v>
      </c>
      <c r="M312" s="55"/>
      <c r="N312" s="60"/>
      <c r="AE312" s="42"/>
      <c r="AF312" s="49"/>
      <c r="AH312" s="3" t="s">
        <v>60</v>
      </c>
      <c r="AK312" s="49"/>
      <c r="AM312" s="49"/>
      <c r="AO312" s="49"/>
      <c r="AP312" s="106"/>
      <c r="AS312" s="49"/>
    </row>
    <row r="313" spans="1:45" s="4" customFormat="1" ht="15" x14ac:dyDescent="0.25">
      <c r="A313" s="52"/>
      <c r="B313" s="53" t="s">
        <v>61</v>
      </c>
      <c r="C313" s="398" t="s">
        <v>62</v>
      </c>
      <c r="D313" s="398"/>
      <c r="E313" s="398"/>
      <c r="F313" s="54"/>
      <c r="G313" s="55"/>
      <c r="H313" s="55"/>
      <c r="I313" s="55"/>
      <c r="J313" s="56">
        <v>31.78</v>
      </c>
      <c r="K313" s="55"/>
      <c r="L313" s="56">
        <v>14.3</v>
      </c>
      <c r="M313" s="57">
        <v>25.55</v>
      </c>
      <c r="N313" s="58">
        <v>365.37</v>
      </c>
      <c r="AE313" s="42"/>
      <c r="AF313" s="49"/>
      <c r="AH313" s="3" t="s">
        <v>62</v>
      </c>
      <c r="AK313" s="49"/>
      <c r="AM313" s="49"/>
      <c r="AO313" s="49"/>
      <c r="AP313" s="106"/>
      <c r="AS313" s="49"/>
    </row>
    <row r="314" spans="1:45" s="4" customFormat="1" ht="15" x14ac:dyDescent="0.25">
      <c r="A314" s="52"/>
      <c r="B314" s="53" t="s">
        <v>63</v>
      </c>
      <c r="C314" s="398" t="s">
        <v>64</v>
      </c>
      <c r="D314" s="398"/>
      <c r="E314" s="398"/>
      <c r="F314" s="54"/>
      <c r="G314" s="55"/>
      <c r="H314" s="55"/>
      <c r="I314" s="55"/>
      <c r="J314" s="56">
        <v>24.4</v>
      </c>
      <c r="K314" s="55"/>
      <c r="L314" s="56">
        <v>10.98</v>
      </c>
      <c r="M314" s="55"/>
      <c r="N314" s="60"/>
      <c r="AE314" s="42"/>
      <c r="AF314" s="49"/>
      <c r="AH314" s="3" t="s">
        <v>64</v>
      </c>
      <c r="AK314" s="49"/>
      <c r="AM314" s="49"/>
      <c r="AO314" s="49"/>
      <c r="AP314" s="106"/>
      <c r="AS314" s="49"/>
    </row>
    <row r="315" spans="1:45" s="4" customFormat="1" ht="15" x14ac:dyDescent="0.25">
      <c r="A315" s="62" t="s">
        <v>118</v>
      </c>
      <c r="B315" s="101" t="s">
        <v>377</v>
      </c>
      <c r="C315" s="406" t="s">
        <v>378</v>
      </c>
      <c r="D315" s="406"/>
      <c r="E315" s="406"/>
      <c r="F315" s="102" t="s">
        <v>379</v>
      </c>
      <c r="G315" s="111">
        <v>2</v>
      </c>
      <c r="H315" s="104"/>
      <c r="I315" s="113">
        <v>0.9</v>
      </c>
      <c r="J315" s="65"/>
      <c r="K315" s="55"/>
      <c r="L315" s="65"/>
      <c r="M315" s="55"/>
      <c r="N315" s="60"/>
      <c r="AE315" s="42"/>
      <c r="AF315" s="49"/>
      <c r="AK315" s="49"/>
      <c r="AM315" s="49"/>
      <c r="AO315" s="49"/>
      <c r="AP315" s="106" t="s">
        <v>378</v>
      </c>
      <c r="AS315" s="49"/>
    </row>
    <row r="316" spans="1:45" s="4" customFormat="1" ht="15" x14ac:dyDescent="0.25">
      <c r="A316" s="62"/>
      <c r="B316" s="53"/>
      <c r="C316" s="398" t="s">
        <v>65</v>
      </c>
      <c r="D316" s="398"/>
      <c r="E316" s="398"/>
      <c r="F316" s="54" t="s">
        <v>66</v>
      </c>
      <c r="G316" s="57">
        <v>5.25</v>
      </c>
      <c r="H316" s="55"/>
      <c r="I316" s="77">
        <v>2.3624999999999998</v>
      </c>
      <c r="J316" s="65"/>
      <c r="K316" s="55"/>
      <c r="L316" s="65"/>
      <c r="M316" s="55"/>
      <c r="N316" s="60"/>
      <c r="AE316" s="42"/>
      <c r="AF316" s="49"/>
      <c r="AI316" s="3" t="s">
        <v>65</v>
      </c>
      <c r="AK316" s="49"/>
      <c r="AM316" s="49"/>
      <c r="AO316" s="49"/>
      <c r="AP316" s="106"/>
      <c r="AS316" s="49"/>
    </row>
    <row r="317" spans="1:45" s="4" customFormat="1" ht="15" x14ac:dyDescent="0.25">
      <c r="A317" s="62"/>
      <c r="B317" s="53"/>
      <c r="C317" s="398" t="s">
        <v>67</v>
      </c>
      <c r="D317" s="398"/>
      <c r="E317" s="398"/>
      <c r="F317" s="54" t="s">
        <v>66</v>
      </c>
      <c r="G317" s="57">
        <v>2.74</v>
      </c>
      <c r="H317" s="55"/>
      <c r="I317" s="107">
        <v>1.2330000000000001</v>
      </c>
      <c r="J317" s="65"/>
      <c r="K317" s="55"/>
      <c r="L317" s="65"/>
      <c r="M317" s="55"/>
      <c r="N317" s="60"/>
      <c r="AE317" s="42"/>
      <c r="AF317" s="49"/>
      <c r="AI317" s="3" t="s">
        <v>67</v>
      </c>
      <c r="AK317" s="49"/>
      <c r="AM317" s="49"/>
      <c r="AO317" s="49"/>
      <c r="AP317" s="106"/>
      <c r="AS317" s="49"/>
    </row>
    <row r="318" spans="1:45" s="4" customFormat="1" ht="15" x14ac:dyDescent="0.25">
      <c r="A318" s="52"/>
      <c r="B318" s="53"/>
      <c r="C318" s="402" t="s">
        <v>68</v>
      </c>
      <c r="D318" s="402"/>
      <c r="E318" s="402"/>
      <c r="F318" s="68"/>
      <c r="G318" s="69"/>
      <c r="H318" s="69"/>
      <c r="I318" s="69"/>
      <c r="J318" s="78">
        <v>370.22</v>
      </c>
      <c r="K318" s="69"/>
      <c r="L318" s="78">
        <v>166.6</v>
      </c>
      <c r="M318" s="69"/>
      <c r="N318" s="71"/>
      <c r="AE318" s="42"/>
      <c r="AF318" s="49"/>
      <c r="AJ318" s="3" t="s">
        <v>68</v>
      </c>
      <c r="AK318" s="49"/>
      <c r="AM318" s="49"/>
      <c r="AO318" s="49"/>
      <c r="AP318" s="106"/>
      <c r="AS318" s="49"/>
    </row>
    <row r="319" spans="1:45" s="4" customFormat="1" ht="15" x14ac:dyDescent="0.25">
      <c r="A319" s="62"/>
      <c r="B319" s="53"/>
      <c r="C319" s="398" t="s">
        <v>69</v>
      </c>
      <c r="D319" s="398"/>
      <c r="E319" s="398"/>
      <c r="F319" s="54"/>
      <c r="G319" s="55"/>
      <c r="H319" s="55"/>
      <c r="I319" s="55"/>
      <c r="J319" s="65"/>
      <c r="K319" s="55"/>
      <c r="L319" s="56">
        <v>34.29</v>
      </c>
      <c r="M319" s="55"/>
      <c r="N319" s="58">
        <v>876.11</v>
      </c>
      <c r="AE319" s="42"/>
      <c r="AF319" s="49"/>
      <c r="AI319" s="3" t="s">
        <v>69</v>
      </c>
      <c r="AK319" s="49"/>
      <c r="AM319" s="49"/>
      <c r="AO319" s="49"/>
      <c r="AP319" s="106"/>
      <c r="AS319" s="49"/>
    </row>
    <row r="320" spans="1:45" s="4" customFormat="1" ht="22.5" x14ac:dyDescent="0.25">
      <c r="A320" s="62"/>
      <c r="B320" s="53" t="s">
        <v>371</v>
      </c>
      <c r="C320" s="398" t="s">
        <v>372</v>
      </c>
      <c r="D320" s="398"/>
      <c r="E320" s="398"/>
      <c r="F320" s="54" t="s">
        <v>70</v>
      </c>
      <c r="G320" s="63">
        <v>103</v>
      </c>
      <c r="H320" s="55"/>
      <c r="I320" s="63">
        <v>103</v>
      </c>
      <c r="J320" s="65"/>
      <c r="K320" s="55"/>
      <c r="L320" s="56">
        <v>35.32</v>
      </c>
      <c r="M320" s="55"/>
      <c r="N320" s="58">
        <v>902.39</v>
      </c>
      <c r="AE320" s="42"/>
      <c r="AF320" s="49"/>
      <c r="AI320" s="3" t="s">
        <v>372</v>
      </c>
      <c r="AK320" s="49"/>
      <c r="AM320" s="49"/>
      <c r="AO320" s="49"/>
      <c r="AP320" s="106"/>
      <c r="AS320" s="49"/>
    </row>
    <row r="321" spans="1:45" s="4" customFormat="1" ht="22.5" x14ac:dyDescent="0.25">
      <c r="A321" s="62"/>
      <c r="B321" s="53" t="s">
        <v>373</v>
      </c>
      <c r="C321" s="398" t="s">
        <v>374</v>
      </c>
      <c r="D321" s="398"/>
      <c r="E321" s="398"/>
      <c r="F321" s="54" t="s">
        <v>70</v>
      </c>
      <c r="G321" s="63">
        <v>72</v>
      </c>
      <c r="H321" s="55"/>
      <c r="I321" s="63">
        <v>72</v>
      </c>
      <c r="J321" s="65"/>
      <c r="K321" s="55"/>
      <c r="L321" s="56">
        <v>24.69</v>
      </c>
      <c r="M321" s="55"/>
      <c r="N321" s="58">
        <v>630.79999999999995</v>
      </c>
      <c r="AE321" s="42"/>
      <c r="AF321" s="49"/>
      <c r="AI321" s="3" t="s">
        <v>374</v>
      </c>
      <c r="AK321" s="49"/>
      <c r="AM321" s="49"/>
      <c r="AO321" s="49"/>
      <c r="AP321" s="106"/>
      <c r="AS321" s="49"/>
    </row>
    <row r="322" spans="1:45" s="4" customFormat="1" ht="15" x14ac:dyDescent="0.25">
      <c r="A322" s="72"/>
      <c r="B322" s="73"/>
      <c r="C322" s="397" t="s">
        <v>71</v>
      </c>
      <c r="D322" s="397"/>
      <c r="E322" s="397"/>
      <c r="F322" s="45"/>
      <c r="G322" s="46"/>
      <c r="H322" s="46"/>
      <c r="I322" s="46"/>
      <c r="J322" s="47"/>
      <c r="K322" s="46"/>
      <c r="L322" s="76">
        <v>226.61</v>
      </c>
      <c r="M322" s="69"/>
      <c r="N322" s="48"/>
      <c r="AE322" s="42"/>
      <c r="AF322" s="49"/>
      <c r="AK322" s="49" t="s">
        <v>71</v>
      </c>
      <c r="AM322" s="49"/>
      <c r="AO322" s="49"/>
      <c r="AP322" s="106"/>
      <c r="AS322" s="49"/>
    </row>
    <row r="323" spans="1:45" s="4" customFormat="1" ht="15" x14ac:dyDescent="0.25">
      <c r="A323" s="43" t="s">
        <v>183</v>
      </c>
      <c r="B323" s="44" t="s">
        <v>380</v>
      </c>
      <c r="C323" s="397" t="s">
        <v>381</v>
      </c>
      <c r="D323" s="397"/>
      <c r="E323" s="397"/>
      <c r="F323" s="45" t="s">
        <v>379</v>
      </c>
      <c r="G323" s="46"/>
      <c r="H323" s="46"/>
      <c r="I323" s="108">
        <v>0.9</v>
      </c>
      <c r="J323" s="76">
        <v>146.25</v>
      </c>
      <c r="K323" s="46"/>
      <c r="L323" s="76">
        <v>131.63</v>
      </c>
      <c r="M323" s="46"/>
      <c r="N323" s="48"/>
      <c r="AE323" s="42"/>
      <c r="AF323" s="49" t="s">
        <v>381</v>
      </c>
      <c r="AK323" s="49"/>
      <c r="AM323" s="49"/>
      <c r="AO323" s="49"/>
      <c r="AP323" s="106"/>
      <c r="AS323" s="49"/>
    </row>
    <row r="324" spans="1:45" s="4" customFormat="1" ht="15" x14ac:dyDescent="0.25">
      <c r="A324" s="72"/>
      <c r="B324" s="73"/>
      <c r="C324" s="398" t="s">
        <v>382</v>
      </c>
      <c r="D324" s="398"/>
      <c r="E324" s="398"/>
      <c r="F324" s="398"/>
      <c r="G324" s="398"/>
      <c r="H324" s="398"/>
      <c r="I324" s="398"/>
      <c r="J324" s="398"/>
      <c r="K324" s="398"/>
      <c r="L324" s="398"/>
      <c r="M324" s="398"/>
      <c r="N324" s="399"/>
      <c r="AE324" s="42"/>
      <c r="AF324" s="49"/>
      <c r="AK324" s="49"/>
      <c r="AM324" s="49"/>
      <c r="AO324" s="49"/>
      <c r="AP324" s="106"/>
      <c r="AQ324" s="3" t="s">
        <v>382</v>
      </c>
      <c r="AS324" s="49"/>
    </row>
    <row r="325" spans="1:45" s="4" customFormat="1" ht="15" x14ac:dyDescent="0.25">
      <c r="A325" s="72"/>
      <c r="B325" s="73"/>
      <c r="C325" s="397" t="s">
        <v>71</v>
      </c>
      <c r="D325" s="397"/>
      <c r="E325" s="397"/>
      <c r="F325" s="45"/>
      <c r="G325" s="46"/>
      <c r="H325" s="46"/>
      <c r="I325" s="46"/>
      <c r="J325" s="47"/>
      <c r="K325" s="46"/>
      <c r="L325" s="76">
        <v>131.63</v>
      </c>
      <c r="M325" s="69"/>
      <c r="N325" s="48"/>
      <c r="AE325" s="42"/>
      <c r="AF325" s="49"/>
      <c r="AK325" s="49" t="s">
        <v>71</v>
      </c>
      <c r="AM325" s="49"/>
      <c r="AO325" s="49"/>
      <c r="AP325" s="106"/>
      <c r="AS325" s="49"/>
    </row>
    <row r="326" spans="1:45" s="4" customFormat="1" ht="0" hidden="1" customHeight="1" x14ac:dyDescent="0.25">
      <c r="A326" s="82"/>
      <c r="B326" s="83"/>
      <c r="C326" s="83"/>
      <c r="D326" s="83"/>
      <c r="E326" s="83"/>
      <c r="F326" s="84"/>
      <c r="G326" s="84"/>
      <c r="H326" s="84"/>
      <c r="I326" s="84"/>
      <c r="J326" s="85"/>
      <c r="K326" s="84"/>
      <c r="L326" s="85"/>
      <c r="M326" s="55"/>
      <c r="N326" s="85"/>
      <c r="AE326" s="42"/>
      <c r="AF326" s="49"/>
      <c r="AK326" s="49"/>
      <c r="AM326" s="49"/>
      <c r="AO326" s="49"/>
      <c r="AP326" s="106"/>
      <c r="AS326" s="49"/>
    </row>
    <row r="327" spans="1:45" s="4" customFormat="1" ht="15" x14ac:dyDescent="0.25">
      <c r="A327" s="86"/>
      <c r="B327" s="87"/>
      <c r="C327" s="397" t="s">
        <v>383</v>
      </c>
      <c r="D327" s="397"/>
      <c r="E327" s="397"/>
      <c r="F327" s="397"/>
      <c r="G327" s="397"/>
      <c r="H327" s="397"/>
      <c r="I327" s="397"/>
      <c r="J327" s="397"/>
      <c r="K327" s="397"/>
      <c r="L327" s="88"/>
      <c r="M327" s="89"/>
      <c r="N327" s="90"/>
      <c r="AE327" s="42"/>
      <c r="AF327" s="49"/>
      <c r="AK327" s="49"/>
      <c r="AM327" s="49" t="s">
        <v>383</v>
      </c>
      <c r="AO327" s="49"/>
      <c r="AP327" s="106"/>
      <c r="AS327" s="49"/>
    </row>
    <row r="328" spans="1:45" s="4" customFormat="1" ht="15" x14ac:dyDescent="0.25">
      <c r="A328" s="91"/>
      <c r="B328" s="53"/>
      <c r="C328" s="398" t="s">
        <v>93</v>
      </c>
      <c r="D328" s="398"/>
      <c r="E328" s="398"/>
      <c r="F328" s="398"/>
      <c r="G328" s="398"/>
      <c r="H328" s="398"/>
      <c r="I328" s="398"/>
      <c r="J328" s="398"/>
      <c r="K328" s="398"/>
      <c r="L328" s="92">
        <v>1356.45</v>
      </c>
      <c r="M328" s="93"/>
      <c r="N328" s="94"/>
      <c r="AE328" s="42"/>
      <c r="AF328" s="49"/>
      <c r="AK328" s="49"/>
      <c r="AM328" s="49"/>
      <c r="AN328" s="3" t="s">
        <v>93</v>
      </c>
      <c r="AO328" s="49"/>
      <c r="AP328" s="106"/>
      <c r="AS328" s="49"/>
    </row>
    <row r="329" spans="1:45" s="4" customFormat="1" ht="15" x14ac:dyDescent="0.25">
      <c r="A329" s="91"/>
      <c r="B329" s="53"/>
      <c r="C329" s="398" t="s">
        <v>94</v>
      </c>
      <c r="D329" s="398"/>
      <c r="E329" s="398"/>
      <c r="F329" s="398"/>
      <c r="G329" s="398"/>
      <c r="H329" s="398"/>
      <c r="I329" s="398"/>
      <c r="J329" s="398"/>
      <c r="K329" s="398"/>
      <c r="L329" s="95"/>
      <c r="M329" s="93"/>
      <c r="N329" s="94"/>
      <c r="AE329" s="42"/>
      <c r="AF329" s="49"/>
      <c r="AK329" s="49"/>
      <c r="AM329" s="49"/>
      <c r="AN329" s="3" t="s">
        <v>94</v>
      </c>
      <c r="AO329" s="49"/>
      <c r="AP329" s="106"/>
      <c r="AS329" s="49"/>
    </row>
    <row r="330" spans="1:45" s="4" customFormat="1" ht="15" x14ac:dyDescent="0.25">
      <c r="A330" s="91"/>
      <c r="B330" s="53"/>
      <c r="C330" s="398" t="s">
        <v>95</v>
      </c>
      <c r="D330" s="398"/>
      <c r="E330" s="398"/>
      <c r="F330" s="398"/>
      <c r="G330" s="398"/>
      <c r="H330" s="398"/>
      <c r="I330" s="398"/>
      <c r="J330" s="398"/>
      <c r="K330" s="398"/>
      <c r="L330" s="96">
        <v>162.91</v>
      </c>
      <c r="M330" s="93"/>
      <c r="N330" s="94"/>
      <c r="AE330" s="42"/>
      <c r="AF330" s="49"/>
      <c r="AK330" s="49"/>
      <c r="AM330" s="49"/>
      <c r="AN330" s="3" t="s">
        <v>95</v>
      </c>
      <c r="AO330" s="49"/>
      <c r="AP330" s="106"/>
      <c r="AS330" s="49"/>
    </row>
    <row r="331" spans="1:45" s="4" customFormat="1" ht="15" x14ac:dyDescent="0.25">
      <c r="A331" s="91"/>
      <c r="B331" s="53"/>
      <c r="C331" s="398" t="s">
        <v>96</v>
      </c>
      <c r="D331" s="398"/>
      <c r="E331" s="398"/>
      <c r="F331" s="398"/>
      <c r="G331" s="398"/>
      <c r="H331" s="398"/>
      <c r="I331" s="398"/>
      <c r="J331" s="398"/>
      <c r="K331" s="398"/>
      <c r="L331" s="96">
        <v>135.63</v>
      </c>
      <c r="M331" s="93"/>
      <c r="N331" s="94"/>
      <c r="AE331" s="42"/>
      <c r="AF331" s="49"/>
      <c r="AK331" s="49"/>
      <c r="AM331" s="49"/>
      <c r="AN331" s="3" t="s">
        <v>96</v>
      </c>
      <c r="AO331" s="49"/>
      <c r="AP331" s="106"/>
      <c r="AS331" s="49"/>
    </row>
    <row r="332" spans="1:45" s="4" customFormat="1" ht="15" x14ac:dyDescent="0.25">
      <c r="A332" s="91"/>
      <c r="B332" s="53"/>
      <c r="C332" s="398" t="s">
        <v>97</v>
      </c>
      <c r="D332" s="398"/>
      <c r="E332" s="398"/>
      <c r="F332" s="398"/>
      <c r="G332" s="398"/>
      <c r="H332" s="398"/>
      <c r="I332" s="398"/>
      <c r="J332" s="398"/>
      <c r="K332" s="398"/>
      <c r="L332" s="96">
        <v>14.3</v>
      </c>
      <c r="M332" s="93"/>
      <c r="N332" s="94"/>
      <c r="AE332" s="42"/>
      <c r="AF332" s="49"/>
      <c r="AK332" s="49"/>
      <c r="AM332" s="49"/>
      <c r="AN332" s="3" t="s">
        <v>97</v>
      </c>
      <c r="AO332" s="49"/>
      <c r="AP332" s="106"/>
      <c r="AS332" s="49"/>
    </row>
    <row r="333" spans="1:45" s="4" customFormat="1" ht="15" x14ac:dyDescent="0.25">
      <c r="A333" s="91"/>
      <c r="B333" s="53"/>
      <c r="C333" s="398" t="s">
        <v>98</v>
      </c>
      <c r="D333" s="398"/>
      <c r="E333" s="398"/>
      <c r="F333" s="398"/>
      <c r="G333" s="398"/>
      <c r="H333" s="398"/>
      <c r="I333" s="398"/>
      <c r="J333" s="398"/>
      <c r="K333" s="398"/>
      <c r="L333" s="92">
        <v>1057.9100000000001</v>
      </c>
      <c r="M333" s="93"/>
      <c r="N333" s="94"/>
      <c r="AE333" s="42"/>
      <c r="AF333" s="49"/>
      <c r="AK333" s="49"/>
      <c r="AM333" s="49"/>
      <c r="AN333" s="3" t="s">
        <v>98</v>
      </c>
      <c r="AO333" s="49"/>
      <c r="AP333" s="106"/>
      <c r="AS333" s="49"/>
    </row>
    <row r="334" spans="1:45" s="4" customFormat="1" ht="15" x14ac:dyDescent="0.25">
      <c r="A334" s="91"/>
      <c r="B334" s="53"/>
      <c r="C334" s="398" t="s">
        <v>99</v>
      </c>
      <c r="D334" s="398"/>
      <c r="E334" s="398"/>
      <c r="F334" s="398"/>
      <c r="G334" s="398"/>
      <c r="H334" s="398"/>
      <c r="I334" s="398"/>
      <c r="J334" s="398"/>
      <c r="K334" s="398"/>
      <c r="L334" s="92">
        <v>1666.57</v>
      </c>
      <c r="M334" s="93"/>
      <c r="N334" s="94"/>
      <c r="AE334" s="42"/>
      <c r="AF334" s="49"/>
      <c r="AK334" s="49"/>
      <c r="AM334" s="49"/>
      <c r="AN334" s="3" t="s">
        <v>99</v>
      </c>
      <c r="AO334" s="49"/>
      <c r="AP334" s="106"/>
      <c r="AS334" s="49"/>
    </row>
    <row r="335" spans="1:45" s="4" customFormat="1" ht="15" x14ac:dyDescent="0.25">
      <c r="A335" s="91"/>
      <c r="B335" s="53"/>
      <c r="C335" s="398" t="s">
        <v>94</v>
      </c>
      <c r="D335" s="398"/>
      <c r="E335" s="398"/>
      <c r="F335" s="398"/>
      <c r="G335" s="398"/>
      <c r="H335" s="398"/>
      <c r="I335" s="398"/>
      <c r="J335" s="398"/>
      <c r="K335" s="398"/>
      <c r="L335" s="95"/>
      <c r="M335" s="93"/>
      <c r="N335" s="94"/>
      <c r="AE335" s="42"/>
      <c r="AF335" s="49"/>
      <c r="AK335" s="49"/>
      <c r="AM335" s="49"/>
      <c r="AN335" s="3" t="s">
        <v>94</v>
      </c>
      <c r="AO335" s="49"/>
      <c r="AP335" s="106"/>
      <c r="AS335" s="49"/>
    </row>
    <row r="336" spans="1:45" s="4" customFormat="1" ht="15" x14ac:dyDescent="0.25">
      <c r="A336" s="91"/>
      <c r="B336" s="53"/>
      <c r="C336" s="398" t="s">
        <v>238</v>
      </c>
      <c r="D336" s="398"/>
      <c r="E336" s="398"/>
      <c r="F336" s="398"/>
      <c r="G336" s="398"/>
      <c r="H336" s="398"/>
      <c r="I336" s="398"/>
      <c r="J336" s="398"/>
      <c r="K336" s="398"/>
      <c r="L336" s="96">
        <v>162.91</v>
      </c>
      <c r="M336" s="93"/>
      <c r="N336" s="94"/>
      <c r="AE336" s="42"/>
      <c r="AF336" s="49"/>
      <c r="AK336" s="49"/>
      <c r="AM336" s="49"/>
      <c r="AN336" s="3" t="s">
        <v>238</v>
      </c>
      <c r="AO336" s="49"/>
      <c r="AP336" s="106"/>
      <c r="AS336" s="49"/>
    </row>
    <row r="337" spans="1:47" s="4" customFormat="1" ht="15" x14ac:dyDescent="0.25">
      <c r="A337" s="91"/>
      <c r="B337" s="53"/>
      <c r="C337" s="398" t="s">
        <v>239</v>
      </c>
      <c r="D337" s="398"/>
      <c r="E337" s="398"/>
      <c r="F337" s="398"/>
      <c r="G337" s="398"/>
      <c r="H337" s="398"/>
      <c r="I337" s="398"/>
      <c r="J337" s="398"/>
      <c r="K337" s="398"/>
      <c r="L337" s="96">
        <v>135.63</v>
      </c>
      <c r="M337" s="93"/>
      <c r="N337" s="94"/>
      <c r="AE337" s="42"/>
      <c r="AF337" s="49"/>
      <c r="AK337" s="49"/>
      <c r="AM337" s="49"/>
      <c r="AN337" s="3" t="s">
        <v>239</v>
      </c>
      <c r="AO337" s="49"/>
      <c r="AP337" s="106"/>
      <c r="AS337" s="49"/>
    </row>
    <row r="338" spans="1:47" s="4" customFormat="1" ht="15" x14ac:dyDescent="0.25">
      <c r="A338" s="91"/>
      <c r="B338" s="53"/>
      <c r="C338" s="398" t="s">
        <v>240</v>
      </c>
      <c r="D338" s="398"/>
      <c r="E338" s="398"/>
      <c r="F338" s="398"/>
      <c r="G338" s="398"/>
      <c r="H338" s="398"/>
      <c r="I338" s="398"/>
      <c r="J338" s="398"/>
      <c r="K338" s="398"/>
      <c r="L338" s="96">
        <v>14.3</v>
      </c>
      <c r="M338" s="93"/>
      <c r="N338" s="94"/>
      <c r="AE338" s="42"/>
      <c r="AF338" s="49"/>
      <c r="AK338" s="49"/>
      <c r="AM338" s="49"/>
      <c r="AN338" s="3" t="s">
        <v>240</v>
      </c>
      <c r="AO338" s="49"/>
      <c r="AP338" s="106"/>
      <c r="AS338" s="49"/>
    </row>
    <row r="339" spans="1:47" s="4" customFormat="1" ht="15" x14ac:dyDescent="0.25">
      <c r="A339" s="91"/>
      <c r="B339" s="53"/>
      <c r="C339" s="398" t="s">
        <v>241</v>
      </c>
      <c r="D339" s="398"/>
      <c r="E339" s="398"/>
      <c r="F339" s="398"/>
      <c r="G339" s="398"/>
      <c r="H339" s="398"/>
      <c r="I339" s="398"/>
      <c r="J339" s="398"/>
      <c r="K339" s="398"/>
      <c r="L339" s="92">
        <v>1057.9100000000001</v>
      </c>
      <c r="M339" s="93"/>
      <c r="N339" s="94"/>
      <c r="AE339" s="42"/>
      <c r="AF339" s="49"/>
      <c r="AK339" s="49"/>
      <c r="AM339" s="49"/>
      <c r="AN339" s="3" t="s">
        <v>241</v>
      </c>
      <c r="AO339" s="49"/>
      <c r="AP339" s="106"/>
      <c r="AS339" s="49"/>
    </row>
    <row r="340" spans="1:47" s="4" customFormat="1" ht="15" x14ac:dyDescent="0.25">
      <c r="A340" s="91"/>
      <c r="B340" s="53"/>
      <c r="C340" s="398" t="s">
        <v>242</v>
      </c>
      <c r="D340" s="398"/>
      <c r="E340" s="398"/>
      <c r="F340" s="398"/>
      <c r="G340" s="398"/>
      <c r="H340" s="398"/>
      <c r="I340" s="398"/>
      <c r="J340" s="398"/>
      <c r="K340" s="398"/>
      <c r="L340" s="96">
        <v>182.53</v>
      </c>
      <c r="M340" s="93"/>
      <c r="N340" s="94"/>
      <c r="AE340" s="42"/>
      <c r="AF340" s="49"/>
      <c r="AK340" s="49"/>
      <c r="AM340" s="49"/>
      <c r="AN340" s="3" t="s">
        <v>242</v>
      </c>
      <c r="AO340" s="49"/>
      <c r="AP340" s="106"/>
      <c r="AS340" s="49"/>
    </row>
    <row r="341" spans="1:47" s="4" customFormat="1" ht="15" x14ac:dyDescent="0.25">
      <c r="A341" s="91"/>
      <c r="B341" s="53"/>
      <c r="C341" s="398" t="s">
        <v>243</v>
      </c>
      <c r="D341" s="398"/>
      <c r="E341" s="398"/>
      <c r="F341" s="398"/>
      <c r="G341" s="398"/>
      <c r="H341" s="398"/>
      <c r="I341" s="398"/>
      <c r="J341" s="398"/>
      <c r="K341" s="398"/>
      <c r="L341" s="96">
        <v>127.59</v>
      </c>
      <c r="M341" s="93"/>
      <c r="N341" s="94"/>
      <c r="AE341" s="42"/>
      <c r="AF341" s="49"/>
      <c r="AK341" s="49"/>
      <c r="AM341" s="49"/>
      <c r="AN341" s="3" t="s">
        <v>243</v>
      </c>
      <c r="AO341" s="49"/>
      <c r="AP341" s="106"/>
      <c r="AS341" s="49"/>
    </row>
    <row r="342" spans="1:47" s="4" customFormat="1" ht="15" x14ac:dyDescent="0.25">
      <c r="A342" s="91"/>
      <c r="B342" s="53"/>
      <c r="C342" s="398" t="s">
        <v>109</v>
      </c>
      <c r="D342" s="398"/>
      <c r="E342" s="398"/>
      <c r="F342" s="398"/>
      <c r="G342" s="398"/>
      <c r="H342" s="398"/>
      <c r="I342" s="398"/>
      <c r="J342" s="398"/>
      <c r="K342" s="398"/>
      <c r="L342" s="96">
        <v>177.21</v>
      </c>
      <c r="M342" s="93"/>
      <c r="N342" s="94"/>
      <c r="AE342" s="42"/>
      <c r="AF342" s="49"/>
      <c r="AK342" s="49"/>
      <c r="AM342" s="49"/>
      <c r="AN342" s="3" t="s">
        <v>109</v>
      </c>
      <c r="AO342" s="49"/>
      <c r="AP342" s="106"/>
      <c r="AS342" s="49"/>
    </row>
    <row r="343" spans="1:47" s="4" customFormat="1" ht="15" x14ac:dyDescent="0.25">
      <c r="A343" s="91"/>
      <c r="B343" s="53"/>
      <c r="C343" s="398" t="s">
        <v>110</v>
      </c>
      <c r="D343" s="398"/>
      <c r="E343" s="398"/>
      <c r="F343" s="398"/>
      <c r="G343" s="398"/>
      <c r="H343" s="398"/>
      <c r="I343" s="398"/>
      <c r="J343" s="398"/>
      <c r="K343" s="398"/>
      <c r="L343" s="96">
        <v>182.53</v>
      </c>
      <c r="M343" s="93"/>
      <c r="N343" s="94"/>
      <c r="AE343" s="42"/>
      <c r="AF343" s="49"/>
      <c r="AK343" s="49"/>
      <c r="AM343" s="49"/>
      <c r="AN343" s="3" t="s">
        <v>110</v>
      </c>
      <c r="AO343" s="49"/>
      <c r="AP343" s="106"/>
      <c r="AS343" s="49"/>
    </row>
    <row r="344" spans="1:47" s="4" customFormat="1" ht="15" x14ac:dyDescent="0.25">
      <c r="A344" s="91"/>
      <c r="B344" s="53"/>
      <c r="C344" s="398" t="s">
        <v>111</v>
      </c>
      <c r="D344" s="398"/>
      <c r="E344" s="398"/>
      <c r="F344" s="398"/>
      <c r="G344" s="398"/>
      <c r="H344" s="398"/>
      <c r="I344" s="398"/>
      <c r="J344" s="398"/>
      <c r="K344" s="398"/>
      <c r="L344" s="96">
        <v>127.59</v>
      </c>
      <c r="M344" s="93"/>
      <c r="N344" s="94"/>
      <c r="AE344" s="42"/>
      <c r="AF344" s="49"/>
      <c r="AK344" s="49"/>
      <c r="AM344" s="49"/>
      <c r="AN344" s="3" t="s">
        <v>111</v>
      </c>
      <c r="AO344" s="49"/>
      <c r="AP344" s="106"/>
      <c r="AS344" s="49"/>
    </row>
    <row r="345" spans="1:47" s="4" customFormat="1" ht="15" x14ac:dyDescent="0.25">
      <c r="A345" s="91"/>
      <c r="B345" s="97"/>
      <c r="C345" s="407" t="s">
        <v>384</v>
      </c>
      <c r="D345" s="407"/>
      <c r="E345" s="407"/>
      <c r="F345" s="407"/>
      <c r="G345" s="407"/>
      <c r="H345" s="407"/>
      <c r="I345" s="407"/>
      <c r="J345" s="407"/>
      <c r="K345" s="407"/>
      <c r="L345" s="98">
        <v>1666.57</v>
      </c>
      <c r="M345" s="99"/>
      <c r="N345" s="100"/>
      <c r="AE345" s="42"/>
      <c r="AF345" s="49"/>
      <c r="AK345" s="49"/>
      <c r="AM345" s="49"/>
      <c r="AO345" s="49" t="s">
        <v>384</v>
      </c>
      <c r="AP345" s="106"/>
      <c r="AS345" s="49"/>
    </row>
    <row r="346" spans="1:47" s="4" customFormat="1" ht="11.25" hidden="1" customHeight="1" x14ac:dyDescent="0.25">
      <c r="B346" s="114"/>
      <c r="C346" s="114"/>
      <c r="D346" s="114"/>
      <c r="E346" s="114"/>
      <c r="F346" s="114"/>
      <c r="G346" s="114"/>
      <c r="H346" s="114"/>
      <c r="I346" s="114"/>
      <c r="J346" s="114"/>
      <c r="K346" s="114"/>
      <c r="L346" s="115"/>
      <c r="M346" s="115"/>
      <c r="N346" s="115"/>
    </row>
    <row r="347" spans="1:47" s="4" customFormat="1" ht="15" x14ac:dyDescent="0.25">
      <c r="A347" s="86"/>
      <c r="B347" s="87"/>
      <c r="C347" s="397" t="s">
        <v>257</v>
      </c>
      <c r="D347" s="397"/>
      <c r="E347" s="397"/>
      <c r="F347" s="397"/>
      <c r="G347" s="397"/>
      <c r="H347" s="397"/>
      <c r="I347" s="397"/>
      <c r="J347" s="397"/>
      <c r="K347" s="397"/>
      <c r="L347" s="88"/>
      <c r="M347" s="89"/>
      <c r="N347" s="90"/>
      <c r="AT347" s="49" t="s">
        <v>257</v>
      </c>
    </row>
    <row r="348" spans="1:47" s="4" customFormat="1" ht="15" x14ac:dyDescent="0.25">
      <c r="A348" s="91"/>
      <c r="B348" s="53"/>
      <c r="C348" s="398" t="s">
        <v>93</v>
      </c>
      <c r="D348" s="398"/>
      <c r="E348" s="398"/>
      <c r="F348" s="398"/>
      <c r="G348" s="398"/>
      <c r="H348" s="398"/>
      <c r="I348" s="398"/>
      <c r="J348" s="398"/>
      <c r="K348" s="398"/>
      <c r="L348" s="92">
        <v>11574.05</v>
      </c>
      <c r="M348" s="93"/>
      <c r="N348" s="116">
        <v>102965.57</v>
      </c>
      <c r="AT348" s="49"/>
      <c r="AU348" s="3" t="s">
        <v>93</v>
      </c>
    </row>
    <row r="349" spans="1:47" s="4" customFormat="1" ht="15" x14ac:dyDescent="0.25">
      <c r="A349" s="91"/>
      <c r="B349" s="53"/>
      <c r="C349" s="398" t="s">
        <v>94</v>
      </c>
      <c r="D349" s="398"/>
      <c r="E349" s="398"/>
      <c r="F349" s="398"/>
      <c r="G349" s="398"/>
      <c r="H349" s="398"/>
      <c r="I349" s="398"/>
      <c r="J349" s="398"/>
      <c r="K349" s="398"/>
      <c r="L349" s="95"/>
      <c r="M349" s="93"/>
      <c r="N349" s="94"/>
      <c r="AT349" s="49"/>
      <c r="AU349" s="3" t="s">
        <v>94</v>
      </c>
    </row>
    <row r="350" spans="1:47" s="4" customFormat="1" ht="15" x14ac:dyDescent="0.25">
      <c r="A350" s="91"/>
      <c r="B350" s="53"/>
      <c r="C350" s="398" t="s">
        <v>95</v>
      </c>
      <c r="D350" s="398"/>
      <c r="E350" s="398"/>
      <c r="F350" s="398"/>
      <c r="G350" s="398"/>
      <c r="H350" s="398"/>
      <c r="I350" s="398"/>
      <c r="J350" s="398"/>
      <c r="K350" s="398"/>
      <c r="L350" s="96">
        <v>248.85</v>
      </c>
      <c r="M350" s="93"/>
      <c r="N350" s="116">
        <v>6358.12</v>
      </c>
      <c r="AT350" s="49"/>
      <c r="AU350" s="3" t="s">
        <v>95</v>
      </c>
    </row>
    <row r="351" spans="1:47" s="4" customFormat="1" ht="15" x14ac:dyDescent="0.25">
      <c r="A351" s="91"/>
      <c r="B351" s="53"/>
      <c r="C351" s="398" t="s">
        <v>96</v>
      </c>
      <c r="D351" s="398"/>
      <c r="E351" s="398"/>
      <c r="F351" s="398"/>
      <c r="G351" s="398"/>
      <c r="H351" s="398"/>
      <c r="I351" s="398"/>
      <c r="J351" s="398"/>
      <c r="K351" s="398"/>
      <c r="L351" s="92">
        <v>1218.08</v>
      </c>
      <c r="M351" s="93"/>
      <c r="N351" s="116">
        <v>14032.28</v>
      </c>
      <c r="AT351" s="49"/>
      <c r="AU351" s="3" t="s">
        <v>96</v>
      </c>
    </row>
    <row r="352" spans="1:47" s="4" customFormat="1" ht="15" x14ac:dyDescent="0.25">
      <c r="A352" s="91"/>
      <c r="B352" s="53"/>
      <c r="C352" s="398" t="s">
        <v>97</v>
      </c>
      <c r="D352" s="398"/>
      <c r="E352" s="398"/>
      <c r="F352" s="398"/>
      <c r="G352" s="398"/>
      <c r="H352" s="398"/>
      <c r="I352" s="398"/>
      <c r="J352" s="398"/>
      <c r="K352" s="398"/>
      <c r="L352" s="96">
        <v>67.03</v>
      </c>
      <c r="M352" s="93"/>
      <c r="N352" s="116">
        <v>1712.63</v>
      </c>
      <c r="AT352" s="49"/>
      <c r="AU352" s="3" t="s">
        <v>97</v>
      </c>
    </row>
    <row r="353" spans="1:48" s="4" customFormat="1" ht="15" x14ac:dyDescent="0.25">
      <c r="A353" s="91"/>
      <c r="B353" s="53"/>
      <c r="C353" s="398" t="s">
        <v>98</v>
      </c>
      <c r="D353" s="398"/>
      <c r="E353" s="398"/>
      <c r="F353" s="398"/>
      <c r="G353" s="398"/>
      <c r="H353" s="398"/>
      <c r="I353" s="398"/>
      <c r="J353" s="398"/>
      <c r="K353" s="398"/>
      <c r="L353" s="92">
        <v>10107.120000000001</v>
      </c>
      <c r="M353" s="93"/>
      <c r="N353" s="116">
        <v>82575.17</v>
      </c>
      <c r="AT353" s="49"/>
      <c r="AU353" s="3" t="s">
        <v>98</v>
      </c>
    </row>
    <row r="354" spans="1:48" s="4" customFormat="1" ht="15" x14ac:dyDescent="0.25">
      <c r="A354" s="91"/>
      <c r="B354" s="53"/>
      <c r="C354" s="398" t="s">
        <v>99</v>
      </c>
      <c r="D354" s="398"/>
      <c r="E354" s="398"/>
      <c r="F354" s="398"/>
      <c r="G354" s="398"/>
      <c r="H354" s="398"/>
      <c r="I354" s="398"/>
      <c r="J354" s="398"/>
      <c r="K354" s="398"/>
      <c r="L354" s="92">
        <v>12273.85</v>
      </c>
      <c r="M354" s="93"/>
      <c r="N354" s="116">
        <v>120844.99</v>
      </c>
      <c r="AT354" s="49"/>
      <c r="AU354" s="3" t="s">
        <v>99</v>
      </c>
    </row>
    <row r="355" spans="1:48" s="4" customFormat="1" ht="15" x14ac:dyDescent="0.25">
      <c r="A355" s="91"/>
      <c r="B355" s="53"/>
      <c r="C355" s="398" t="s">
        <v>100</v>
      </c>
      <c r="D355" s="398"/>
      <c r="E355" s="398"/>
      <c r="F355" s="398"/>
      <c r="G355" s="398"/>
      <c r="H355" s="398"/>
      <c r="I355" s="398"/>
      <c r="J355" s="398"/>
      <c r="K355" s="398"/>
      <c r="L355" s="92">
        <v>12060.77</v>
      </c>
      <c r="M355" s="93"/>
      <c r="N355" s="116">
        <v>118390.31</v>
      </c>
      <c r="AT355" s="49"/>
      <c r="AU355" s="3" t="s">
        <v>100</v>
      </c>
    </row>
    <row r="356" spans="1:48" s="4" customFormat="1" ht="15" x14ac:dyDescent="0.25">
      <c r="A356" s="91"/>
      <c r="B356" s="53"/>
      <c r="C356" s="398" t="s">
        <v>101</v>
      </c>
      <c r="D356" s="398"/>
      <c r="E356" s="398"/>
      <c r="F356" s="398"/>
      <c r="G356" s="398"/>
      <c r="H356" s="398"/>
      <c r="I356" s="398"/>
      <c r="J356" s="398"/>
      <c r="K356" s="398"/>
      <c r="L356" s="95"/>
      <c r="M356" s="93"/>
      <c r="N356" s="94"/>
      <c r="AT356" s="49"/>
      <c r="AU356" s="3" t="s">
        <v>101</v>
      </c>
    </row>
    <row r="357" spans="1:48" s="4" customFormat="1" ht="15" x14ac:dyDescent="0.25">
      <c r="A357" s="91"/>
      <c r="B357" s="53"/>
      <c r="C357" s="398" t="s">
        <v>102</v>
      </c>
      <c r="D357" s="398"/>
      <c r="E357" s="398"/>
      <c r="F357" s="398"/>
      <c r="G357" s="398"/>
      <c r="H357" s="398"/>
      <c r="I357" s="398"/>
      <c r="J357" s="398"/>
      <c r="K357" s="398"/>
      <c r="L357" s="96">
        <v>248.85</v>
      </c>
      <c r="M357" s="93"/>
      <c r="N357" s="116">
        <v>6358.12</v>
      </c>
      <c r="AT357" s="49"/>
      <c r="AU357" s="3" t="s">
        <v>102</v>
      </c>
    </row>
    <row r="358" spans="1:48" s="4" customFormat="1" ht="45" x14ac:dyDescent="0.25">
      <c r="A358" s="91"/>
      <c r="B358" s="53" t="s">
        <v>258</v>
      </c>
      <c r="C358" s="398" t="s">
        <v>103</v>
      </c>
      <c r="D358" s="398"/>
      <c r="E358" s="398"/>
      <c r="F358" s="398"/>
      <c r="G358" s="398"/>
      <c r="H358" s="398"/>
      <c r="I358" s="398"/>
      <c r="J358" s="398"/>
      <c r="K358" s="398"/>
      <c r="L358" s="92">
        <v>1005</v>
      </c>
      <c r="M358" s="117">
        <v>11.52</v>
      </c>
      <c r="N358" s="116">
        <v>11577.6</v>
      </c>
      <c r="AT358" s="49"/>
      <c r="AU358" s="3" t="s">
        <v>103</v>
      </c>
    </row>
    <row r="359" spans="1:48" s="4" customFormat="1" ht="15" x14ac:dyDescent="0.25">
      <c r="A359" s="91"/>
      <c r="B359" s="53"/>
      <c r="C359" s="398" t="s">
        <v>104</v>
      </c>
      <c r="D359" s="398"/>
      <c r="E359" s="398"/>
      <c r="F359" s="398"/>
      <c r="G359" s="398"/>
      <c r="H359" s="398"/>
      <c r="I359" s="398"/>
      <c r="J359" s="398"/>
      <c r="K359" s="398"/>
      <c r="L359" s="96">
        <v>67.03</v>
      </c>
      <c r="M359" s="93"/>
      <c r="N359" s="116">
        <v>1712.63</v>
      </c>
      <c r="AT359" s="49"/>
      <c r="AU359" s="3" t="s">
        <v>104</v>
      </c>
    </row>
    <row r="360" spans="1:48" s="4" customFormat="1" ht="45" x14ac:dyDescent="0.25">
      <c r="A360" s="91"/>
      <c r="B360" s="53" t="s">
        <v>258</v>
      </c>
      <c r="C360" s="398" t="s">
        <v>105</v>
      </c>
      <c r="D360" s="398"/>
      <c r="E360" s="398"/>
      <c r="F360" s="398"/>
      <c r="G360" s="398"/>
      <c r="H360" s="398"/>
      <c r="I360" s="398"/>
      <c r="J360" s="398"/>
      <c r="K360" s="398"/>
      <c r="L360" s="92">
        <v>10107.120000000001</v>
      </c>
      <c r="M360" s="117">
        <v>8.17</v>
      </c>
      <c r="N360" s="116">
        <v>82575.17</v>
      </c>
      <c r="AT360" s="49"/>
      <c r="AU360" s="3" t="s">
        <v>105</v>
      </c>
    </row>
    <row r="361" spans="1:48" s="4" customFormat="1" ht="15" x14ac:dyDescent="0.25">
      <c r="A361" s="91"/>
      <c r="B361" s="53"/>
      <c r="C361" s="398" t="s">
        <v>106</v>
      </c>
      <c r="D361" s="398"/>
      <c r="E361" s="398"/>
      <c r="F361" s="398"/>
      <c r="G361" s="398"/>
      <c r="H361" s="398"/>
      <c r="I361" s="398"/>
      <c r="J361" s="398"/>
      <c r="K361" s="398"/>
      <c r="L361" s="96">
        <v>386.39</v>
      </c>
      <c r="M361" s="93"/>
      <c r="N361" s="116">
        <v>9871.81</v>
      </c>
      <c r="AT361" s="49"/>
      <c r="AU361" s="3" t="s">
        <v>106</v>
      </c>
    </row>
    <row r="362" spans="1:48" s="4" customFormat="1" ht="15" x14ac:dyDescent="0.25">
      <c r="A362" s="91"/>
      <c r="B362" s="53"/>
      <c r="C362" s="398" t="s">
        <v>107</v>
      </c>
      <c r="D362" s="398"/>
      <c r="E362" s="398"/>
      <c r="F362" s="398"/>
      <c r="G362" s="398"/>
      <c r="H362" s="398"/>
      <c r="I362" s="398"/>
      <c r="J362" s="398"/>
      <c r="K362" s="398"/>
      <c r="L362" s="96">
        <v>313.41000000000003</v>
      </c>
      <c r="M362" s="93"/>
      <c r="N362" s="116">
        <v>8007.61</v>
      </c>
      <c r="AT362" s="49"/>
      <c r="AU362" s="3" t="s">
        <v>107</v>
      </c>
    </row>
    <row r="363" spans="1:48" s="4" customFormat="1" ht="45" x14ac:dyDescent="0.25">
      <c r="A363" s="91"/>
      <c r="B363" s="53" t="s">
        <v>258</v>
      </c>
      <c r="C363" s="398" t="s">
        <v>108</v>
      </c>
      <c r="D363" s="398"/>
      <c r="E363" s="398"/>
      <c r="F363" s="398"/>
      <c r="G363" s="398"/>
      <c r="H363" s="398"/>
      <c r="I363" s="398"/>
      <c r="J363" s="398"/>
      <c r="K363" s="398"/>
      <c r="L363" s="96">
        <v>213.08</v>
      </c>
      <c r="M363" s="117">
        <v>11.52</v>
      </c>
      <c r="N363" s="116">
        <v>2454.6799999999998</v>
      </c>
      <c r="AT363" s="49"/>
      <c r="AU363" s="3" t="s">
        <v>108</v>
      </c>
    </row>
    <row r="364" spans="1:48" s="4" customFormat="1" ht="15" x14ac:dyDescent="0.25">
      <c r="A364" s="91"/>
      <c r="B364" s="53"/>
      <c r="C364" s="398" t="s">
        <v>109</v>
      </c>
      <c r="D364" s="398"/>
      <c r="E364" s="398"/>
      <c r="F364" s="398"/>
      <c r="G364" s="398"/>
      <c r="H364" s="398"/>
      <c r="I364" s="398"/>
      <c r="J364" s="398"/>
      <c r="K364" s="398"/>
      <c r="L364" s="96">
        <v>315.88</v>
      </c>
      <c r="M364" s="93"/>
      <c r="N364" s="116">
        <v>8070.75</v>
      </c>
      <c r="AT364" s="49"/>
      <c r="AU364" s="3" t="s">
        <v>109</v>
      </c>
    </row>
    <row r="365" spans="1:48" s="4" customFormat="1" ht="15" x14ac:dyDescent="0.25">
      <c r="A365" s="91"/>
      <c r="B365" s="53"/>
      <c r="C365" s="398" t="s">
        <v>110</v>
      </c>
      <c r="D365" s="398"/>
      <c r="E365" s="398"/>
      <c r="F365" s="398"/>
      <c r="G365" s="398"/>
      <c r="H365" s="398"/>
      <c r="I365" s="398"/>
      <c r="J365" s="398"/>
      <c r="K365" s="398"/>
      <c r="L365" s="96">
        <v>386.39</v>
      </c>
      <c r="M365" s="93"/>
      <c r="N365" s="116">
        <v>9871.81</v>
      </c>
      <c r="AT365" s="49"/>
      <c r="AU365" s="3" t="s">
        <v>110</v>
      </c>
    </row>
    <row r="366" spans="1:48" s="4" customFormat="1" ht="15" x14ac:dyDescent="0.25">
      <c r="A366" s="91"/>
      <c r="B366" s="53"/>
      <c r="C366" s="398" t="s">
        <v>111</v>
      </c>
      <c r="D366" s="398"/>
      <c r="E366" s="398"/>
      <c r="F366" s="398"/>
      <c r="G366" s="398"/>
      <c r="H366" s="398"/>
      <c r="I366" s="398"/>
      <c r="J366" s="398"/>
      <c r="K366" s="398"/>
      <c r="L366" s="96">
        <v>313.41000000000003</v>
      </c>
      <c r="M366" s="93"/>
      <c r="N366" s="116">
        <v>8007.61</v>
      </c>
      <c r="AT366" s="49"/>
      <c r="AU366" s="3" t="s">
        <v>111</v>
      </c>
    </row>
    <row r="367" spans="1:48" s="4" customFormat="1" ht="15" x14ac:dyDescent="0.25">
      <c r="A367" s="91"/>
      <c r="B367" s="97"/>
      <c r="C367" s="407" t="s">
        <v>259</v>
      </c>
      <c r="D367" s="407"/>
      <c r="E367" s="407"/>
      <c r="F367" s="407"/>
      <c r="G367" s="407"/>
      <c r="H367" s="407"/>
      <c r="I367" s="407"/>
      <c r="J367" s="407"/>
      <c r="K367" s="407"/>
      <c r="L367" s="98">
        <v>12273.85</v>
      </c>
      <c r="M367" s="99"/>
      <c r="N367" s="118">
        <v>120844.99</v>
      </c>
      <c r="AT367" s="49"/>
      <c r="AV367" s="49" t="s">
        <v>259</v>
      </c>
    </row>
    <row r="368" spans="1:48" s="4" customFormat="1" ht="15" x14ac:dyDescent="0.25">
      <c r="A368" s="91"/>
      <c r="B368" s="53"/>
      <c r="C368" s="398" t="s">
        <v>94</v>
      </c>
      <c r="D368" s="398"/>
      <c r="E368" s="398"/>
      <c r="F368" s="398"/>
      <c r="G368" s="398"/>
      <c r="H368" s="398"/>
      <c r="I368" s="398"/>
      <c r="J368" s="398"/>
      <c r="K368" s="398"/>
      <c r="L368" s="95"/>
      <c r="M368" s="93"/>
      <c r="N368" s="94"/>
      <c r="AT368" s="49"/>
      <c r="AU368" s="3" t="s">
        <v>94</v>
      </c>
      <c r="AV368" s="49"/>
    </row>
    <row r="369" spans="1:49" s="4" customFormat="1" ht="15" x14ac:dyDescent="0.25">
      <c r="A369" s="91"/>
      <c r="B369" s="53"/>
      <c r="C369" s="398" t="s">
        <v>365</v>
      </c>
      <c r="D369" s="398"/>
      <c r="E369" s="398"/>
      <c r="F369" s="398"/>
      <c r="G369" s="398"/>
      <c r="H369" s="398"/>
      <c r="I369" s="398"/>
      <c r="J369" s="398"/>
      <c r="K369" s="398"/>
      <c r="L369" s="92">
        <v>1948.59</v>
      </c>
      <c r="M369" s="93"/>
      <c r="N369" s="116">
        <v>15919.98</v>
      </c>
      <c r="AT369" s="49"/>
      <c r="AU369" s="3" t="s">
        <v>365</v>
      </c>
      <c r="AV369" s="49"/>
    </row>
    <row r="370" spans="1:49" s="4" customFormat="1" ht="13.5" hidden="1" customHeight="1" x14ac:dyDescent="0.25">
      <c r="B370" s="85"/>
      <c r="C370" s="83"/>
      <c r="D370" s="83"/>
      <c r="E370" s="83"/>
      <c r="F370" s="83"/>
      <c r="G370" s="83"/>
      <c r="H370" s="83"/>
      <c r="I370" s="83"/>
      <c r="J370" s="83"/>
      <c r="K370" s="83"/>
      <c r="L370" s="98"/>
      <c r="M370" s="119"/>
      <c r="N370" s="120"/>
    </row>
    <row r="371" spans="1:49" s="4" customFormat="1" ht="26.25" customHeight="1" x14ac:dyDescent="0.25">
      <c r="A371" s="121"/>
      <c r="B371" s="122"/>
      <c r="C371" s="122"/>
      <c r="D371" s="122"/>
      <c r="E371" s="122"/>
      <c r="F371" s="122"/>
      <c r="G371" s="122"/>
      <c r="H371" s="122"/>
      <c r="I371" s="122"/>
      <c r="J371" s="122"/>
      <c r="K371" s="122"/>
      <c r="L371" s="122"/>
      <c r="M371" s="122"/>
      <c r="N371" s="122"/>
    </row>
    <row r="372" spans="1:49" s="8" customFormat="1" x14ac:dyDescent="0.2">
      <c r="A372" s="6"/>
      <c r="B372" s="123" t="s">
        <v>260</v>
      </c>
      <c r="C372" s="415" t="s">
        <v>261</v>
      </c>
      <c r="D372" s="415"/>
      <c r="E372" s="415"/>
      <c r="F372" s="415"/>
      <c r="G372" s="415"/>
      <c r="H372" s="415"/>
      <c r="I372" s="415"/>
      <c r="J372" s="415"/>
      <c r="K372" s="415"/>
      <c r="L372" s="415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</row>
    <row r="373" spans="1:49" s="8" customFormat="1" ht="13.5" customHeight="1" x14ac:dyDescent="0.2">
      <c r="A373" s="6"/>
      <c r="B373" s="5"/>
      <c r="C373" s="414" t="s">
        <v>262</v>
      </c>
      <c r="D373" s="414"/>
      <c r="E373" s="414"/>
      <c r="F373" s="414"/>
      <c r="G373" s="414"/>
      <c r="H373" s="414"/>
      <c r="I373" s="414"/>
      <c r="J373" s="414"/>
      <c r="K373" s="414"/>
      <c r="L373" s="414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</row>
    <row r="374" spans="1:49" s="8" customFormat="1" ht="12.75" customHeight="1" x14ac:dyDescent="0.2">
      <c r="A374" s="6"/>
      <c r="B374" s="123" t="s">
        <v>263</v>
      </c>
      <c r="C374" s="415"/>
      <c r="D374" s="415"/>
      <c r="E374" s="415"/>
      <c r="F374" s="415"/>
      <c r="G374" s="415"/>
      <c r="H374" s="415"/>
      <c r="I374" s="415"/>
      <c r="J374" s="415"/>
      <c r="K374" s="415"/>
      <c r="L374" s="415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</row>
    <row r="375" spans="1:49" s="8" customFormat="1" ht="13.5" customHeight="1" x14ac:dyDescent="0.2">
      <c r="A375" s="6"/>
      <c r="C375" s="414" t="s">
        <v>262</v>
      </c>
      <c r="D375" s="414"/>
      <c r="E375" s="414"/>
      <c r="F375" s="414"/>
      <c r="G375" s="414"/>
      <c r="H375" s="414"/>
      <c r="I375" s="414"/>
      <c r="J375" s="414"/>
      <c r="K375" s="414"/>
      <c r="L375" s="414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</row>
    <row r="376" spans="1:49" s="8" customFormat="1" ht="19.5" customHeight="1" x14ac:dyDescent="0.2">
      <c r="A376" s="6"/>
      <c r="C376" s="124"/>
      <c r="D376" s="124"/>
      <c r="E376" s="124"/>
      <c r="F376" s="124"/>
      <c r="G376" s="124"/>
      <c r="H376" s="124"/>
      <c r="I376" s="124"/>
      <c r="J376" s="124"/>
      <c r="K376" s="124"/>
      <c r="L376" s="124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</row>
    <row r="377" spans="1:49" s="4" customFormat="1" ht="22.5" customHeight="1" x14ac:dyDescent="0.25">
      <c r="A377" s="408" t="s">
        <v>264</v>
      </c>
      <c r="B377" s="408"/>
      <c r="C377" s="408"/>
      <c r="D377" s="408"/>
      <c r="E377" s="408"/>
      <c r="F377" s="408"/>
      <c r="G377" s="408"/>
      <c r="H377" s="408"/>
      <c r="I377" s="408"/>
      <c r="J377" s="408"/>
      <c r="K377" s="408"/>
      <c r="L377" s="408"/>
      <c r="M377" s="408"/>
      <c r="N377" s="408"/>
      <c r="O377" s="114"/>
      <c r="P377" s="114"/>
    </row>
    <row r="378" spans="1:49" s="4" customFormat="1" ht="12.75" customHeight="1" x14ac:dyDescent="0.25">
      <c r="A378" s="408" t="s">
        <v>265</v>
      </c>
      <c r="B378" s="408"/>
      <c r="C378" s="408"/>
      <c r="D378" s="408"/>
      <c r="E378" s="408"/>
      <c r="F378" s="408"/>
      <c r="G378" s="408"/>
      <c r="H378" s="408"/>
      <c r="I378" s="408"/>
      <c r="J378" s="408"/>
      <c r="K378" s="408"/>
      <c r="L378" s="408"/>
      <c r="M378" s="408"/>
      <c r="N378" s="408"/>
      <c r="O378" s="114"/>
      <c r="P378" s="114"/>
    </row>
    <row r="379" spans="1:49" s="4" customFormat="1" ht="12.75" customHeight="1" x14ac:dyDescent="0.25">
      <c r="A379" s="408" t="s">
        <v>266</v>
      </c>
      <c r="B379" s="408"/>
      <c r="C379" s="408"/>
      <c r="D379" s="408"/>
      <c r="E379" s="408"/>
      <c r="F379" s="408"/>
      <c r="G379" s="408"/>
      <c r="H379" s="408"/>
      <c r="I379" s="408"/>
      <c r="J379" s="408"/>
      <c r="K379" s="408"/>
      <c r="L379" s="408"/>
      <c r="M379" s="408"/>
      <c r="N379" s="408"/>
      <c r="O379" s="114"/>
      <c r="P379" s="114"/>
    </row>
    <row r="380" spans="1:49" s="4" customFormat="1" ht="19.5" customHeight="1" x14ac:dyDescent="0.25"/>
    <row r="381" spans="1:49" s="4" customFormat="1" ht="15" x14ac:dyDescent="0.25">
      <c r="A381" s="413"/>
      <c r="B381" s="413"/>
      <c r="C381" s="413"/>
      <c r="D381" s="413"/>
      <c r="E381" s="413"/>
      <c r="F381" s="413"/>
      <c r="G381" s="413"/>
      <c r="H381" s="413"/>
      <c r="I381" s="413"/>
      <c r="J381" s="413"/>
      <c r="K381" s="413"/>
      <c r="L381" s="413"/>
      <c r="M381" s="413"/>
      <c r="N381" s="413"/>
      <c r="AW381" s="3" t="s">
        <v>7</v>
      </c>
    </row>
    <row r="382" spans="1:49" s="4" customFormat="1" ht="15" x14ac:dyDescent="0.25">
      <c r="B382" s="125"/>
      <c r="D382" s="125"/>
      <c r="F382" s="125"/>
    </row>
  </sheetData>
  <mergeCells count="368">
    <mergeCell ref="A379:N379"/>
    <mergeCell ref="A381:N381"/>
    <mergeCell ref="C373:L373"/>
    <mergeCell ref="C374:L374"/>
    <mergeCell ref="C375:L375"/>
    <mergeCell ref="A377:N377"/>
    <mergeCell ref="A378:N378"/>
    <mergeCell ref="C366:K366"/>
    <mergeCell ref="C367:K367"/>
    <mergeCell ref="C368:K368"/>
    <mergeCell ref="C369:K369"/>
    <mergeCell ref="C372:L372"/>
    <mergeCell ref="C361:K361"/>
    <mergeCell ref="C362:K362"/>
    <mergeCell ref="C363:K363"/>
    <mergeCell ref="C364:K364"/>
    <mergeCell ref="C365:K365"/>
    <mergeCell ref="C356:K356"/>
    <mergeCell ref="C357:K357"/>
    <mergeCell ref="C358:K358"/>
    <mergeCell ref="C359:K359"/>
    <mergeCell ref="C360:K360"/>
    <mergeCell ref="C351:K351"/>
    <mergeCell ref="C352:K352"/>
    <mergeCell ref="C353:K353"/>
    <mergeCell ref="C354:K354"/>
    <mergeCell ref="C355:K355"/>
    <mergeCell ref="C345:K345"/>
    <mergeCell ref="C347:K347"/>
    <mergeCell ref="C348:K348"/>
    <mergeCell ref="C349:K349"/>
    <mergeCell ref="C350:K350"/>
    <mergeCell ref="C340:K340"/>
    <mergeCell ref="C341:K341"/>
    <mergeCell ref="C342:K342"/>
    <mergeCell ref="C343:K343"/>
    <mergeCell ref="C344:K344"/>
    <mergeCell ref="C335:K335"/>
    <mergeCell ref="C336:K336"/>
    <mergeCell ref="C337:K337"/>
    <mergeCell ref="C338:K338"/>
    <mergeCell ref="C339:K339"/>
    <mergeCell ref="C330:K330"/>
    <mergeCell ref="C331:K331"/>
    <mergeCell ref="C332:K332"/>
    <mergeCell ref="C333:K333"/>
    <mergeCell ref="C334:K334"/>
    <mergeCell ref="C324:N324"/>
    <mergeCell ref="C325:E325"/>
    <mergeCell ref="C327:K327"/>
    <mergeCell ref="C328:K328"/>
    <mergeCell ref="C329:K329"/>
    <mergeCell ref="C319:E319"/>
    <mergeCell ref="C320:E320"/>
    <mergeCell ref="C321:E321"/>
    <mergeCell ref="C322:E322"/>
    <mergeCell ref="C323:E323"/>
    <mergeCell ref="C314:E314"/>
    <mergeCell ref="C315:E315"/>
    <mergeCell ref="C316:E316"/>
    <mergeCell ref="C317:E317"/>
    <mergeCell ref="C318:E318"/>
    <mergeCell ref="C309:E309"/>
    <mergeCell ref="C310:N310"/>
    <mergeCell ref="C311:E311"/>
    <mergeCell ref="C312:E312"/>
    <mergeCell ref="C313:E313"/>
    <mergeCell ref="C304:E304"/>
    <mergeCell ref="C305:E305"/>
    <mergeCell ref="C306:E306"/>
    <mergeCell ref="C307:E307"/>
    <mergeCell ref="C308:E308"/>
    <mergeCell ref="C299:E299"/>
    <mergeCell ref="C300:N300"/>
    <mergeCell ref="C301:E301"/>
    <mergeCell ref="C302:E302"/>
    <mergeCell ref="C303:E303"/>
    <mergeCell ref="C294:K294"/>
    <mergeCell ref="C295:K295"/>
    <mergeCell ref="C296:K296"/>
    <mergeCell ref="C297:K297"/>
    <mergeCell ref="A298:N298"/>
    <mergeCell ref="C289:K289"/>
    <mergeCell ref="C290:K290"/>
    <mergeCell ref="C291:K291"/>
    <mergeCell ref="C292:K292"/>
    <mergeCell ref="C293:K293"/>
    <mergeCell ref="C284:K284"/>
    <mergeCell ref="C285:K285"/>
    <mergeCell ref="C286:K286"/>
    <mergeCell ref="C287:K287"/>
    <mergeCell ref="C288:K288"/>
    <mergeCell ref="C279:K279"/>
    <mergeCell ref="C280:K280"/>
    <mergeCell ref="C281:K281"/>
    <mergeCell ref="C282:K282"/>
    <mergeCell ref="C283:K283"/>
    <mergeCell ref="C273:N273"/>
    <mergeCell ref="C274:N274"/>
    <mergeCell ref="C275:E275"/>
    <mergeCell ref="C277:K277"/>
    <mergeCell ref="C278:K278"/>
    <mergeCell ref="C268:E268"/>
    <mergeCell ref="C269:E269"/>
    <mergeCell ref="C270:E270"/>
    <mergeCell ref="C271:E271"/>
    <mergeCell ref="C272:E272"/>
    <mergeCell ref="C263:E263"/>
    <mergeCell ref="C264:E264"/>
    <mergeCell ref="C265:E265"/>
    <mergeCell ref="C266:E266"/>
    <mergeCell ref="C267:E267"/>
    <mergeCell ref="C258:E258"/>
    <mergeCell ref="C259:N259"/>
    <mergeCell ref="C260:E260"/>
    <mergeCell ref="C261:E261"/>
    <mergeCell ref="C262:E262"/>
    <mergeCell ref="C253:E253"/>
    <mergeCell ref="C254:E254"/>
    <mergeCell ref="C255:N255"/>
    <mergeCell ref="C256:N256"/>
    <mergeCell ref="C257:E257"/>
    <mergeCell ref="C248:E248"/>
    <mergeCell ref="C249:E249"/>
    <mergeCell ref="C250:E250"/>
    <mergeCell ref="C251:E251"/>
    <mergeCell ref="C252:E252"/>
    <mergeCell ref="C243:E243"/>
    <mergeCell ref="C244:E244"/>
    <mergeCell ref="C245:E245"/>
    <mergeCell ref="C246:E246"/>
    <mergeCell ref="C247:E247"/>
    <mergeCell ref="C238:E238"/>
    <mergeCell ref="A239:N239"/>
    <mergeCell ref="A240:N240"/>
    <mergeCell ref="C241:E241"/>
    <mergeCell ref="C242:N242"/>
    <mergeCell ref="C233:E233"/>
    <mergeCell ref="C234:E234"/>
    <mergeCell ref="C235:E235"/>
    <mergeCell ref="C236:N236"/>
    <mergeCell ref="C237:N237"/>
    <mergeCell ref="C228:E228"/>
    <mergeCell ref="C229:E229"/>
    <mergeCell ref="C230:E230"/>
    <mergeCell ref="C231:E231"/>
    <mergeCell ref="C232:E232"/>
    <mergeCell ref="C223:N223"/>
    <mergeCell ref="C224:E224"/>
    <mergeCell ref="C225:E225"/>
    <mergeCell ref="C226:E226"/>
    <mergeCell ref="C227:E227"/>
    <mergeCell ref="C218:E218"/>
    <mergeCell ref="C219:E219"/>
    <mergeCell ref="C220:E220"/>
    <mergeCell ref="C221:E221"/>
    <mergeCell ref="C222:N222"/>
    <mergeCell ref="C213:E213"/>
    <mergeCell ref="C214:E214"/>
    <mergeCell ref="C215:E215"/>
    <mergeCell ref="C216:E216"/>
    <mergeCell ref="C217:E217"/>
    <mergeCell ref="C208:N208"/>
    <mergeCell ref="C209:E209"/>
    <mergeCell ref="C210:E210"/>
    <mergeCell ref="C211:E211"/>
    <mergeCell ref="C212:E212"/>
    <mergeCell ref="C203:E203"/>
    <mergeCell ref="C204:E204"/>
    <mergeCell ref="C205:N205"/>
    <mergeCell ref="C206:E206"/>
    <mergeCell ref="C207:E207"/>
    <mergeCell ref="C198:E198"/>
    <mergeCell ref="C199:E199"/>
    <mergeCell ref="C200:E200"/>
    <mergeCell ref="C201:E201"/>
    <mergeCell ref="C202:E202"/>
    <mergeCell ref="C193:E193"/>
    <mergeCell ref="C194:N194"/>
    <mergeCell ref="C195:E195"/>
    <mergeCell ref="C196:E196"/>
    <mergeCell ref="C197:E197"/>
    <mergeCell ref="C188:N188"/>
    <mergeCell ref="C189:E189"/>
    <mergeCell ref="C190:E190"/>
    <mergeCell ref="C191:N191"/>
    <mergeCell ref="C192:E192"/>
    <mergeCell ref="C183:E183"/>
    <mergeCell ref="C184:E184"/>
    <mergeCell ref="C185:N185"/>
    <mergeCell ref="C186:E186"/>
    <mergeCell ref="C187:E187"/>
    <mergeCell ref="C178:E178"/>
    <mergeCell ref="C179:E179"/>
    <mergeCell ref="C180:E180"/>
    <mergeCell ref="C181:E181"/>
    <mergeCell ref="C182:E182"/>
    <mergeCell ref="C173:E173"/>
    <mergeCell ref="C174:E174"/>
    <mergeCell ref="C175:E175"/>
    <mergeCell ref="C176:E176"/>
    <mergeCell ref="C177:E177"/>
    <mergeCell ref="A168:N168"/>
    <mergeCell ref="A169:N169"/>
    <mergeCell ref="C170:E170"/>
    <mergeCell ref="C171:N171"/>
    <mergeCell ref="C172:E172"/>
    <mergeCell ref="C163:E163"/>
    <mergeCell ref="C164:E164"/>
    <mergeCell ref="C165:E165"/>
    <mergeCell ref="C166:N166"/>
    <mergeCell ref="C167:E167"/>
    <mergeCell ref="C158:E158"/>
    <mergeCell ref="C159:E159"/>
    <mergeCell ref="C160:E160"/>
    <mergeCell ref="C161:E161"/>
    <mergeCell ref="C162:E162"/>
    <mergeCell ref="C153:E153"/>
    <mergeCell ref="C154:E154"/>
    <mergeCell ref="C155:N155"/>
    <mergeCell ref="C156:E156"/>
    <mergeCell ref="C157:E157"/>
    <mergeCell ref="C148:N148"/>
    <mergeCell ref="C149:E149"/>
    <mergeCell ref="C150:E150"/>
    <mergeCell ref="C151:N151"/>
    <mergeCell ref="C152:N152"/>
    <mergeCell ref="C143:E143"/>
    <mergeCell ref="C144:E144"/>
    <mergeCell ref="C145:E145"/>
    <mergeCell ref="C146:E146"/>
    <mergeCell ref="C147:E147"/>
    <mergeCell ref="C138:E138"/>
    <mergeCell ref="C139:E139"/>
    <mergeCell ref="C140:E140"/>
    <mergeCell ref="C141:E141"/>
    <mergeCell ref="C142:E142"/>
    <mergeCell ref="C133:N133"/>
    <mergeCell ref="C134:E134"/>
    <mergeCell ref="C135:E135"/>
    <mergeCell ref="C136:N136"/>
    <mergeCell ref="C137:N137"/>
    <mergeCell ref="C128:E128"/>
    <mergeCell ref="C129:N129"/>
    <mergeCell ref="C130:N130"/>
    <mergeCell ref="C131:E131"/>
    <mergeCell ref="C132:E132"/>
    <mergeCell ref="C123:E123"/>
    <mergeCell ref="C124:E124"/>
    <mergeCell ref="C125:E125"/>
    <mergeCell ref="C126:E126"/>
    <mergeCell ref="C127:E127"/>
    <mergeCell ref="C118:E118"/>
    <mergeCell ref="C119:E119"/>
    <mergeCell ref="C120:E120"/>
    <mergeCell ref="C121:E121"/>
    <mergeCell ref="C122:E122"/>
    <mergeCell ref="C113:E113"/>
    <mergeCell ref="C114:N114"/>
    <mergeCell ref="C115:E115"/>
    <mergeCell ref="C116:E116"/>
    <mergeCell ref="C117:E117"/>
    <mergeCell ref="C108:E108"/>
    <mergeCell ref="C109:E109"/>
    <mergeCell ref="C110:N110"/>
    <mergeCell ref="C111:N111"/>
    <mergeCell ref="C112:E112"/>
    <mergeCell ref="C103:E103"/>
    <mergeCell ref="C104:E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3:K93"/>
    <mergeCell ref="A94:N94"/>
    <mergeCell ref="C95:E95"/>
    <mergeCell ref="C96:N96"/>
    <mergeCell ref="C97:E97"/>
    <mergeCell ref="C88:K88"/>
    <mergeCell ref="C89:K89"/>
    <mergeCell ref="C90:K90"/>
    <mergeCell ref="C91:K91"/>
    <mergeCell ref="C92:K92"/>
    <mergeCell ref="C83:K83"/>
    <mergeCell ref="C84:K84"/>
    <mergeCell ref="C85:K85"/>
    <mergeCell ref="C86:K86"/>
    <mergeCell ref="C87:K87"/>
    <mergeCell ref="C78:K78"/>
    <mergeCell ref="C79:K79"/>
    <mergeCell ref="C80:K80"/>
    <mergeCell ref="C81:K81"/>
    <mergeCell ref="C82:K82"/>
    <mergeCell ref="C72:E72"/>
    <mergeCell ref="C73:E73"/>
    <mergeCell ref="C75:K75"/>
    <mergeCell ref="C76:K76"/>
    <mergeCell ref="C77:K77"/>
    <mergeCell ref="C67:E67"/>
    <mergeCell ref="C68:E68"/>
    <mergeCell ref="C69:E69"/>
    <mergeCell ref="C70:N70"/>
    <mergeCell ref="C71:E71"/>
    <mergeCell ref="C62:E62"/>
    <mergeCell ref="C63:E63"/>
    <mergeCell ref="C64:E64"/>
    <mergeCell ref="C65:E65"/>
    <mergeCell ref="C66:E66"/>
    <mergeCell ref="C57:E57"/>
    <mergeCell ref="C58:N58"/>
    <mergeCell ref="C59:E59"/>
    <mergeCell ref="C60:E60"/>
    <mergeCell ref="C61:E61"/>
    <mergeCell ref="A52:N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N35:N37"/>
    <mergeCell ref="C38:E38"/>
    <mergeCell ref="A39:N39"/>
    <mergeCell ref="C40:E40"/>
    <mergeCell ref="C41:N41"/>
    <mergeCell ref="L32:M32"/>
    <mergeCell ref="L33:M33"/>
    <mergeCell ref="A35:A37"/>
    <mergeCell ref="B35:B37"/>
    <mergeCell ref="C35:E37"/>
    <mergeCell ref="F35:F37"/>
    <mergeCell ref="G35:I36"/>
    <mergeCell ref="J35:L36"/>
    <mergeCell ref="M35:M37"/>
    <mergeCell ref="A20:N20"/>
    <mergeCell ref="A21:N21"/>
    <mergeCell ref="B23:F23"/>
    <mergeCell ref="B24:F24"/>
    <mergeCell ref="L31:M31"/>
    <mergeCell ref="A13:N13"/>
    <mergeCell ref="A14:N14"/>
    <mergeCell ref="A16:N16"/>
    <mergeCell ref="A17:N17"/>
    <mergeCell ref="A18:N18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ССРСС 4 кв.22</vt:lpstr>
      <vt:lpstr>ССРСС баз</vt:lpstr>
      <vt:lpstr>ОСР 4 кв.22</vt:lpstr>
      <vt:lpstr>ОСР баз</vt:lpstr>
      <vt:lpstr>ЛСР-02-01-01</vt:lpstr>
      <vt:lpstr>ЛСР-02-01-02 </vt:lpstr>
      <vt:lpstr>'ЛСР-02-01-01'!Заголовки_для_печати</vt:lpstr>
      <vt:lpstr>'ЛСР-02-01-02 '!Заголовки_для_печати</vt:lpstr>
      <vt:lpstr>'ЛСР-02-01-01'!Область_печати</vt:lpstr>
      <vt:lpstr>'ЛСР-02-01-02 '!Область_печати</vt:lpstr>
      <vt:lpstr>'ССРСС 4 кв.22'!Область_печати</vt:lpstr>
      <vt:lpstr>'ССРСС баз'!Область_печати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Сметчица-Наталья</dc:creator>
  <cp:lastModifiedBy>Нурфия</cp:lastModifiedBy>
  <dcterms:created xsi:type="dcterms:W3CDTF">2023-01-12T14:22:30Z</dcterms:created>
  <dcterms:modified xsi:type="dcterms:W3CDTF">2023-01-26T08:14:54Z</dcterms:modified>
</cp:coreProperties>
</file>